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庄内町" sheetId="1" r:id="rId1"/>
    <sheet name="立川地域" sheetId="2" r:id="rId2"/>
    <sheet name="余目地域" sheetId="3" r:id="rId3"/>
  </sheets>
  <definedNames/>
  <calcPr fullCalcOnLoad="1"/>
</workbook>
</file>

<file path=xl/sharedStrings.xml><?xml version="1.0" encoding="utf-8"?>
<sst xmlns="http://schemas.openxmlformats.org/spreadsheetml/2006/main" count="186" uniqueCount="60">
  <si>
    <t>10月1日現在</t>
  </si>
  <si>
    <t>世帯数</t>
  </si>
  <si>
    <t>人口</t>
  </si>
  <si>
    <t>人口
増加率</t>
  </si>
  <si>
    <t>１世帯当たり人員</t>
  </si>
  <si>
    <t>女子100人につき男子</t>
  </si>
  <si>
    <t>人口密度</t>
  </si>
  <si>
    <t>総数</t>
  </si>
  <si>
    <t>男</t>
  </si>
  <si>
    <t>女</t>
  </si>
  <si>
    <t>世帯</t>
  </si>
  <si>
    <t>人</t>
  </si>
  <si>
    <t>人</t>
  </si>
  <si>
    <t>％</t>
  </si>
  <si>
    <t>人／世帯</t>
  </si>
  <si>
    <t>人／k㎡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</si>
  <si>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</si>
  <si>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</si>
  <si>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</si>
  <si>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</si>
  <si>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</si>
  <si>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</si>
  <si>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</si>
  <si>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</si>
  <si>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</si>
  <si>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</si>
  <si>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</si>
  <si>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</si>
  <si>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</si>
  <si>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</si>
  <si>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</si>
  <si>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</si>
  <si>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</si>
  <si>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</si>
  <si>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平成18年</t>
  </si>
  <si>
    <t>平成19年</t>
  </si>
  <si>
    <t>資料：国勢調査、山形県の人口と世帯数</t>
  </si>
  <si>
    <t>…</t>
  </si>
  <si>
    <t>-</t>
  </si>
  <si>
    <t>-</t>
  </si>
  <si>
    <t>面積</t>
  </si>
  <si>
    <t>k㎡</t>
  </si>
  <si>
    <t>女子100人
につき男子</t>
  </si>
  <si>
    <t>…</t>
  </si>
  <si>
    <t>資料：国勢調査</t>
  </si>
  <si>
    <t>平成20年</t>
  </si>
  <si>
    <t>平成21年</t>
  </si>
  <si>
    <t>平成22年</t>
  </si>
  <si>
    <t>平成27年</t>
  </si>
  <si>
    <t>平成23年</t>
  </si>
  <si>
    <t>平成24年</t>
  </si>
  <si>
    <t>平成25年</t>
  </si>
  <si>
    <t>平成26年</t>
  </si>
  <si>
    <t>庄内町の人口及び世帯（国勢調査）</t>
  </si>
  <si>
    <t>立川地域の人口及び世帯（国勢調査）</t>
  </si>
  <si>
    <t>余目地域の人口及び世帯（国勢調査）</t>
  </si>
  <si>
    <t>令和2年</t>
  </si>
  <si>
    <t>令和3年</t>
  </si>
  <si>
    <t>令和4年</t>
  </si>
  <si>
    <t>　この表は、令和3年、4年については、山形県統計企画課による推計人口、そのほかの年については国勢調査による人口です。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</si>
</sst>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0.0;&quot;△ &quot;0.0"/>
    <numFmt numFmtId="178" formatCode="\ ###,###,##0;&quot;-&quot;###,###,##0"/>
    <numFmt numFmtId="179" formatCode="#,##0.00;&quot;△ &quot;#,##0.00"/>
    <numFmt numFmtId="180" formatCode="#,##0.0;&quot;△ &quot;#,##0.0"/>
    <numFmt numFmtId="181" formatCode="0.00000000000000;&quot;△ &quot;0.00000000000000"/>
    <numFmt numFmtId="182" formatCode="#,##0.000;[Red]\-#,##0.000"/>
    <numFmt numFmtId="183" formatCode="#,##0.0;[Red]\-#,##0.0"/>
    <numFmt numFmtId="184" formatCode="#,##0.0000;[Red]\-#,##0.0000"/>
    <numFmt numFmtId="185" formatCode="0.000000_ "/>
    <numFmt numFmtId="186" formatCode="0.00000_ "/>
    <numFmt numFmtId="187" formatCode="0.0000_ "/>
    <numFmt numFmtId="188" formatCode="0.000_ "/>
    <numFmt numFmtId="189" formatCode="0.00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40" fontId="0" fillId="0" borderId="0" xfId="48" applyNumberFormat="1" applyFont="1" applyFill="1" applyBorder="1" applyAlignment="1">
      <alignment horizontal="right" vertical="center"/>
    </xf>
    <xf numFmtId="40" fontId="0" fillId="0" borderId="0" xfId="48" applyNumberFormat="1" applyFill="1" applyBorder="1" applyAlignment="1">
      <alignment vertical="center"/>
    </xf>
    <xf numFmtId="38" fontId="0" fillId="0" borderId="0" xfId="48" applyFill="1" applyBorder="1" applyAlignment="1">
      <alignment vertical="center"/>
    </xf>
    <xf numFmtId="177" fontId="0" fillId="0" borderId="0" xfId="48" applyNumberFormat="1" applyFill="1" applyBorder="1" applyAlignment="1">
      <alignment vertical="center"/>
    </xf>
    <xf numFmtId="38" fontId="0" fillId="0" borderId="14" xfId="48" applyFill="1" applyBorder="1" applyAlignment="1">
      <alignment vertical="center"/>
    </xf>
    <xf numFmtId="38" fontId="0" fillId="0" borderId="15" xfId="48" applyFill="1" applyBorder="1" applyAlignment="1">
      <alignment vertical="center"/>
    </xf>
    <xf numFmtId="38" fontId="0" fillId="0" borderId="16" xfId="48" applyFill="1" applyBorder="1" applyAlignment="1">
      <alignment vertical="center"/>
    </xf>
    <xf numFmtId="177" fontId="0" fillId="0" borderId="16" xfId="48" applyNumberFormat="1" applyFill="1" applyBorder="1" applyAlignment="1">
      <alignment vertical="center"/>
    </xf>
    <xf numFmtId="40" fontId="0" fillId="0" borderId="16" xfId="48" applyNumberFormat="1" applyFill="1" applyBorder="1" applyAlignment="1">
      <alignment vertical="center"/>
    </xf>
    <xf numFmtId="38" fontId="0" fillId="0" borderId="0" xfId="48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40" fontId="0" fillId="0" borderId="0" xfId="48" applyNumberForma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89" fontId="0" fillId="0" borderId="0" xfId="0" applyNumberFormat="1" applyAlignment="1">
      <alignment vertical="center"/>
    </xf>
    <xf numFmtId="38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176" fontId="0" fillId="9" borderId="0" xfId="0" applyNumberFormat="1" applyFill="1" applyBorder="1" applyAlignment="1">
      <alignment vertical="center"/>
    </xf>
    <xf numFmtId="38" fontId="0" fillId="9" borderId="14" xfId="48" applyFill="1" applyBorder="1" applyAlignment="1">
      <alignment vertical="center"/>
    </xf>
    <xf numFmtId="38" fontId="0" fillId="9" borderId="0" xfId="48" applyFill="1" applyBorder="1" applyAlignment="1">
      <alignment vertical="center"/>
    </xf>
    <xf numFmtId="177" fontId="0" fillId="9" borderId="0" xfId="48" applyNumberFormat="1" applyFill="1" applyBorder="1" applyAlignment="1">
      <alignment vertical="center"/>
    </xf>
    <xf numFmtId="40" fontId="0" fillId="9" borderId="0" xfId="48" applyNumberFormat="1" applyFill="1" applyBorder="1" applyAlignment="1">
      <alignment vertical="center"/>
    </xf>
    <xf numFmtId="38" fontId="0" fillId="9" borderId="0" xfId="48" applyFont="1" applyFill="1" applyBorder="1" applyAlignment="1">
      <alignment vertical="center"/>
    </xf>
    <xf numFmtId="180" fontId="0" fillId="9" borderId="0" xfId="60" applyNumberFormat="1" applyFont="1" applyFill="1" applyBorder="1">
      <alignment vertical="center"/>
      <protection/>
    </xf>
    <xf numFmtId="176" fontId="0" fillId="9" borderId="17" xfId="0" applyNumberFormat="1" applyFill="1" applyBorder="1" applyAlignment="1">
      <alignment vertical="center"/>
    </xf>
    <xf numFmtId="40" fontId="0" fillId="0" borderId="16" xfId="48" applyNumberForma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4" xfId="48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176" fontId="0" fillId="0" borderId="25" xfId="0" applyNumberForma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177" fontId="0" fillId="0" borderId="16" xfId="48" applyNumberFormat="1" applyFont="1" applyFill="1" applyBorder="1" applyAlignment="1">
      <alignment vertical="center"/>
    </xf>
    <xf numFmtId="40" fontId="0" fillId="0" borderId="16" xfId="48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8" xfId="48" applyFont="1" applyFill="1" applyBorder="1" applyAlignment="1">
      <alignment horizontal="right" vertical="center"/>
    </xf>
    <xf numFmtId="177" fontId="0" fillId="0" borderId="28" xfId="48" applyNumberFormat="1" applyFont="1" applyFill="1" applyBorder="1" applyAlignment="1">
      <alignment vertical="center"/>
    </xf>
    <xf numFmtId="40" fontId="0" fillId="0" borderId="28" xfId="48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中表紙、第1表～第3表 完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41" sqref="M41"/>
    </sheetView>
  </sheetViews>
  <sheetFormatPr defaultColWidth="9.00390625" defaultRowHeight="13.5"/>
  <cols>
    <col min="4" max="6" width="9.00390625" style="0" customWidth="1"/>
    <col min="12" max="12" width="10.50390625" style="0" bestFit="1" customWidth="1"/>
  </cols>
  <sheetData>
    <row r="1" ht="13.5">
      <c r="A1" s="1" t="s">
        <v>53</v>
      </c>
    </row>
    <row r="2" spans="1:10" ht="14.25" thickBot="1">
      <c r="A2" s="2"/>
      <c r="B2" s="27"/>
      <c r="J2" s="4" t="s">
        <v>0</v>
      </c>
    </row>
    <row r="3" spans="1:10" ht="14.25" customHeight="1" thickTop="1">
      <c r="A3" s="5"/>
      <c r="B3" s="54" t="s">
        <v>1</v>
      </c>
      <c r="C3" s="56" t="s">
        <v>2</v>
      </c>
      <c r="D3" s="57"/>
      <c r="E3" s="58"/>
      <c r="F3" s="59" t="s">
        <v>3</v>
      </c>
      <c r="G3" s="61" t="s">
        <v>4</v>
      </c>
      <c r="H3" s="61" t="s">
        <v>42</v>
      </c>
      <c r="I3" s="54" t="s">
        <v>6</v>
      </c>
      <c r="J3" s="52" t="s">
        <v>40</v>
      </c>
    </row>
    <row r="4" spans="1:10" ht="13.5">
      <c r="A4" s="6"/>
      <c r="B4" s="55"/>
      <c r="C4" s="7" t="s">
        <v>7</v>
      </c>
      <c r="D4" s="7" t="s">
        <v>8</v>
      </c>
      <c r="E4" s="7" t="s">
        <v>9</v>
      </c>
      <c r="F4" s="60"/>
      <c r="G4" s="62"/>
      <c r="H4" s="62"/>
      <c r="I4" s="55"/>
      <c r="J4" s="53"/>
    </row>
    <row r="5" spans="1:10" ht="13.5">
      <c r="A5" s="8"/>
      <c r="B5" s="9" t="s">
        <v>10</v>
      </c>
      <c r="C5" s="10" t="s">
        <v>11</v>
      </c>
      <c r="D5" s="10" t="s">
        <v>12</v>
      </c>
      <c r="E5" s="10" t="s">
        <v>12</v>
      </c>
      <c r="F5" s="10" t="s">
        <v>13</v>
      </c>
      <c r="G5" s="10" t="s">
        <v>14</v>
      </c>
      <c r="H5" s="10" t="s">
        <v>12</v>
      </c>
      <c r="I5" s="10" t="s">
        <v>15</v>
      </c>
      <c r="J5" s="10" t="s">
        <v>41</v>
      </c>
    </row>
    <row r="6" spans="1:10" ht="13.5">
      <c r="A6" s="24" t="s">
        <v>16</v>
      </c>
      <c r="B6" s="11" t="s">
        <v>37</v>
      </c>
      <c r="C6" s="12">
        <v>25841</v>
      </c>
      <c r="D6" s="12">
        <v>12808</v>
      </c>
      <c r="E6" s="12">
        <v>13033</v>
      </c>
      <c r="F6" s="13" t="s">
        <v>38</v>
      </c>
      <c r="G6" s="14" t="s">
        <v>37</v>
      </c>
      <c r="H6" s="15">
        <v>98.27361313588582</v>
      </c>
      <c r="I6" s="14" t="s">
        <v>37</v>
      </c>
      <c r="J6" s="14" t="s">
        <v>37</v>
      </c>
    </row>
    <row r="7" spans="1:10" ht="13.5">
      <c r="A7" s="24" t="s">
        <v>17</v>
      </c>
      <c r="B7" s="11" t="s">
        <v>37</v>
      </c>
      <c r="C7" s="12">
        <v>26972</v>
      </c>
      <c r="D7" s="16">
        <v>13419</v>
      </c>
      <c r="E7" s="16">
        <v>13553</v>
      </c>
      <c r="F7" s="17">
        <v>4.376765605046251</v>
      </c>
      <c r="G7" s="14" t="s">
        <v>37</v>
      </c>
      <c r="H7" s="15">
        <v>99.01128901350255</v>
      </c>
      <c r="I7" s="14" t="s">
        <v>37</v>
      </c>
      <c r="J7" s="14" t="s">
        <v>37</v>
      </c>
    </row>
    <row r="8" spans="1:10" ht="13.5">
      <c r="A8" s="24" t="s">
        <v>18</v>
      </c>
      <c r="B8" s="11" t="s">
        <v>37</v>
      </c>
      <c r="C8" s="12">
        <v>28216</v>
      </c>
      <c r="D8" s="16">
        <v>14004</v>
      </c>
      <c r="E8" s="16">
        <v>14212</v>
      </c>
      <c r="F8" s="17">
        <v>4.612190419694495</v>
      </c>
      <c r="G8" s="14" t="s">
        <v>37</v>
      </c>
      <c r="H8" s="15">
        <v>98.53644807205178</v>
      </c>
      <c r="I8" s="14" t="s">
        <v>37</v>
      </c>
      <c r="J8" s="14" t="s">
        <v>37</v>
      </c>
    </row>
    <row r="9" spans="1:10" ht="13.5">
      <c r="A9" s="24" t="s">
        <v>19</v>
      </c>
      <c r="B9" s="11" t="s">
        <v>37</v>
      </c>
      <c r="C9" s="12">
        <v>28694</v>
      </c>
      <c r="D9" s="16">
        <v>14176</v>
      </c>
      <c r="E9" s="16">
        <v>14518</v>
      </c>
      <c r="F9" s="17">
        <v>1.694074284094138</v>
      </c>
      <c r="G9" s="14" t="s">
        <v>37</v>
      </c>
      <c r="H9" s="15">
        <v>97.64430362308858</v>
      </c>
      <c r="I9" s="14" t="s">
        <v>37</v>
      </c>
      <c r="J9" s="14" t="s">
        <v>37</v>
      </c>
    </row>
    <row r="10" spans="1:10" ht="13.5">
      <c r="A10" s="24" t="s">
        <v>20</v>
      </c>
      <c r="B10" s="11" t="s">
        <v>37</v>
      </c>
      <c r="C10" s="12">
        <v>29302</v>
      </c>
      <c r="D10" s="16">
        <v>14547</v>
      </c>
      <c r="E10" s="16">
        <v>14755</v>
      </c>
      <c r="F10" s="17">
        <v>2.1189098766292602</v>
      </c>
      <c r="G10" s="14" t="s">
        <v>37</v>
      </c>
      <c r="H10" s="15">
        <v>98.59030837004406</v>
      </c>
      <c r="I10" s="14" t="s">
        <v>37</v>
      </c>
      <c r="J10" s="14" t="s">
        <v>37</v>
      </c>
    </row>
    <row r="11" spans="1:10" ht="13.5">
      <c r="A11" s="24" t="s">
        <v>21</v>
      </c>
      <c r="B11" s="11" t="s">
        <v>37</v>
      </c>
      <c r="C11" s="12">
        <v>32967</v>
      </c>
      <c r="D11" s="16">
        <v>15946</v>
      </c>
      <c r="E11" s="16">
        <v>17021</v>
      </c>
      <c r="F11" s="17">
        <v>12.507678656746979</v>
      </c>
      <c r="G11" s="14" t="s">
        <v>37</v>
      </c>
      <c r="H11" s="15">
        <v>93.684272369426</v>
      </c>
      <c r="I11" s="14" t="s">
        <v>37</v>
      </c>
      <c r="J11" s="14" t="s">
        <v>37</v>
      </c>
    </row>
    <row r="12" spans="1:10" ht="13.5">
      <c r="A12" s="24" t="s">
        <v>22</v>
      </c>
      <c r="B12" s="18">
        <v>5548</v>
      </c>
      <c r="C12" s="12">
        <v>33952</v>
      </c>
      <c r="D12" s="16">
        <v>16632</v>
      </c>
      <c r="E12" s="16">
        <v>17320</v>
      </c>
      <c r="F12" s="17">
        <v>2.987836321169657</v>
      </c>
      <c r="G12" s="15">
        <v>6.119682768565249</v>
      </c>
      <c r="H12" s="15">
        <v>96.02771362586606</v>
      </c>
      <c r="I12" s="15">
        <v>135.12158236160306</v>
      </c>
      <c r="J12" s="15">
        <v>251.27</v>
      </c>
    </row>
    <row r="13" spans="1:10" ht="13.5">
      <c r="A13" s="24" t="s">
        <v>23</v>
      </c>
      <c r="B13" s="18">
        <v>5618</v>
      </c>
      <c r="C13" s="12">
        <v>34141</v>
      </c>
      <c r="D13" s="16">
        <v>16606</v>
      </c>
      <c r="E13" s="16">
        <v>17535</v>
      </c>
      <c r="F13" s="17">
        <v>0.5566682375117704</v>
      </c>
      <c r="G13" s="15">
        <v>6.077073691705233</v>
      </c>
      <c r="H13" s="15">
        <v>94.7020245223838</v>
      </c>
      <c r="I13" s="15">
        <v>136.11210780209706</v>
      </c>
      <c r="J13" s="15">
        <v>250.83</v>
      </c>
    </row>
    <row r="14" spans="1:10" ht="13.5">
      <c r="A14" s="24" t="s">
        <v>24</v>
      </c>
      <c r="B14" s="18">
        <v>5893</v>
      </c>
      <c r="C14" s="16">
        <v>33160</v>
      </c>
      <c r="D14" s="16">
        <v>15952</v>
      </c>
      <c r="E14" s="16">
        <v>17208</v>
      </c>
      <c r="F14" s="17">
        <v>-2.8733780498520822</v>
      </c>
      <c r="G14" s="15">
        <v>5.627015102664178</v>
      </c>
      <c r="H14" s="15">
        <v>92.70106927010693</v>
      </c>
      <c r="I14" s="15">
        <v>132.07998088106427</v>
      </c>
      <c r="J14" s="15">
        <v>251.06</v>
      </c>
    </row>
    <row r="15" spans="1:10" ht="13.5">
      <c r="A15" s="24" t="s">
        <v>25</v>
      </c>
      <c r="B15" s="18">
        <v>6107</v>
      </c>
      <c r="C15" s="16">
        <v>30862</v>
      </c>
      <c r="D15" s="16">
        <v>14886</v>
      </c>
      <c r="E15" s="16">
        <v>15976</v>
      </c>
      <c r="F15" s="17">
        <v>-6.930036188178523</v>
      </c>
      <c r="G15" s="15">
        <v>5.053545112166367</v>
      </c>
      <c r="H15" s="15">
        <v>93.17726589884828</v>
      </c>
      <c r="I15" s="15">
        <v>122.89252578345877</v>
      </c>
      <c r="J15" s="15">
        <v>251.13</v>
      </c>
    </row>
    <row r="16" spans="1:10" ht="13.5">
      <c r="A16" s="24" t="s">
        <v>26</v>
      </c>
      <c r="B16" s="18">
        <v>6160</v>
      </c>
      <c r="C16" s="16">
        <v>28925</v>
      </c>
      <c r="D16" s="16">
        <v>13792</v>
      </c>
      <c r="E16" s="16">
        <v>15133</v>
      </c>
      <c r="F16" s="17">
        <v>-6.276326874473459</v>
      </c>
      <c r="G16" s="15">
        <v>4.695616883116883</v>
      </c>
      <c r="H16" s="15">
        <v>91.13857133417036</v>
      </c>
      <c r="I16" s="15">
        <v>115.17938916099232</v>
      </c>
      <c r="J16" s="15">
        <v>251.13</v>
      </c>
    </row>
    <row r="17" spans="1:10" ht="13.5">
      <c r="A17" s="24" t="s">
        <v>27</v>
      </c>
      <c r="B17" s="18">
        <v>6302</v>
      </c>
      <c r="C17" s="16">
        <v>27775</v>
      </c>
      <c r="D17" s="16">
        <v>13239</v>
      </c>
      <c r="E17" s="16">
        <v>14536</v>
      </c>
      <c r="F17" s="17">
        <v>-3.9757994814174635</v>
      </c>
      <c r="G17" s="15">
        <v>4.407331006029832</v>
      </c>
      <c r="H17" s="15">
        <v>91.07732526141993</v>
      </c>
      <c r="I17" s="15">
        <v>110.60008760402978</v>
      </c>
      <c r="J17" s="15">
        <v>251.13</v>
      </c>
    </row>
    <row r="18" spans="1:10" ht="13.5">
      <c r="A18" s="24" t="s">
        <v>28</v>
      </c>
      <c r="B18" s="18">
        <v>6351</v>
      </c>
      <c r="C18" s="16">
        <v>27798</v>
      </c>
      <c r="D18" s="16">
        <v>13378</v>
      </c>
      <c r="E18" s="16">
        <v>14420</v>
      </c>
      <c r="F18" s="17">
        <v>0.08280828082807279</v>
      </c>
      <c r="G18" s="15">
        <v>4.376948512045347</v>
      </c>
      <c r="H18" s="15">
        <v>92.7739251040222</v>
      </c>
      <c r="I18" s="15">
        <v>110.69167363516904</v>
      </c>
      <c r="J18" s="15">
        <v>251.13</v>
      </c>
    </row>
    <row r="19" spans="1:10" ht="13.5">
      <c r="A19" s="24" t="s">
        <v>29</v>
      </c>
      <c r="B19" s="18">
        <v>6358</v>
      </c>
      <c r="C19" s="16">
        <v>27458</v>
      </c>
      <c r="D19" s="16">
        <v>13201</v>
      </c>
      <c r="E19" s="16">
        <v>14257</v>
      </c>
      <c r="F19" s="17">
        <v>-1.2231095762285094</v>
      </c>
      <c r="G19" s="15">
        <v>4.318653664674426</v>
      </c>
      <c r="H19" s="15">
        <v>92.59311215543242</v>
      </c>
      <c r="I19" s="15">
        <v>109.33779317484968</v>
      </c>
      <c r="J19" s="15">
        <v>251.13</v>
      </c>
    </row>
    <row r="20" spans="1:10" ht="13.5">
      <c r="A20" s="24" t="s">
        <v>30</v>
      </c>
      <c r="B20" s="18">
        <v>6328</v>
      </c>
      <c r="C20" s="16">
        <v>26705</v>
      </c>
      <c r="D20" s="12">
        <v>12772</v>
      </c>
      <c r="E20" s="12">
        <v>13933</v>
      </c>
      <c r="F20" s="17">
        <v>-2.74237016534343</v>
      </c>
      <c r="G20" s="15">
        <v>4.21</v>
      </c>
      <c r="H20" s="15">
        <v>91.66726476709968</v>
      </c>
      <c r="I20" s="15">
        <v>107.13712589264223</v>
      </c>
      <c r="J20" s="15">
        <v>249.26</v>
      </c>
    </row>
    <row r="21" spans="1:10" ht="13.5">
      <c r="A21" s="24" t="s">
        <v>31</v>
      </c>
      <c r="B21" s="18">
        <v>6449</v>
      </c>
      <c r="C21" s="16">
        <v>26251</v>
      </c>
      <c r="D21" s="16">
        <v>12557</v>
      </c>
      <c r="E21" s="16">
        <v>13694</v>
      </c>
      <c r="F21" s="17">
        <v>-1.70005616925669</v>
      </c>
      <c r="G21" s="15">
        <v>4.04</v>
      </c>
      <c r="H21" s="15">
        <v>91.69709361764276</v>
      </c>
      <c r="I21" s="15">
        <v>105.31573457434006</v>
      </c>
      <c r="J21" s="15">
        <v>249.26</v>
      </c>
    </row>
    <row r="22" spans="1:10" ht="13.5">
      <c r="A22" s="24" t="s">
        <v>32</v>
      </c>
      <c r="B22" s="18">
        <v>6655</v>
      </c>
      <c r="C22" s="16">
        <v>25489</v>
      </c>
      <c r="D22" s="16">
        <v>12217</v>
      </c>
      <c r="E22" s="16">
        <v>13272</v>
      </c>
      <c r="F22" s="17">
        <v>-2.9027465620357296</v>
      </c>
      <c r="G22" s="15">
        <v>3.8</v>
      </c>
      <c r="H22" s="15">
        <v>92.05093429776974</v>
      </c>
      <c r="I22" s="15">
        <v>102.25868570970071</v>
      </c>
      <c r="J22" s="15">
        <v>249.26</v>
      </c>
    </row>
    <row r="23" spans="1:10" ht="13.5">
      <c r="A23" s="24" t="s">
        <v>33</v>
      </c>
      <c r="B23" s="18">
        <v>6756</v>
      </c>
      <c r="C23" s="16">
        <v>24677</v>
      </c>
      <c r="D23" s="16">
        <v>11747</v>
      </c>
      <c r="E23" s="16">
        <v>12930</v>
      </c>
      <c r="F23" s="17">
        <f>(C23/C22-1)*100</f>
        <v>-3.1856879438189045</v>
      </c>
      <c r="G23" s="15">
        <v>3.59</v>
      </c>
      <c r="H23" s="15">
        <v>90.85073472544471</v>
      </c>
      <c r="I23" s="15">
        <v>99.00104308753912</v>
      </c>
      <c r="J23" s="15">
        <v>249.26</v>
      </c>
    </row>
    <row r="24" spans="1:10" ht="13.5" hidden="1">
      <c r="A24" s="38" t="s">
        <v>34</v>
      </c>
      <c r="B24" s="39">
        <v>6742</v>
      </c>
      <c r="C24" s="40">
        <v>24368</v>
      </c>
      <c r="D24" s="40">
        <v>11580</v>
      </c>
      <c r="E24" s="40">
        <v>12788</v>
      </c>
      <c r="F24" s="41">
        <v>-1.252178141589333</v>
      </c>
      <c r="G24" s="42">
        <v>3.59</v>
      </c>
      <c r="H24" s="42">
        <v>90.5536440412887</v>
      </c>
      <c r="I24" s="42">
        <v>97.76137366605151</v>
      </c>
      <c r="J24" s="42">
        <v>249.26</v>
      </c>
    </row>
    <row r="25" spans="1:10" ht="13.5" hidden="1">
      <c r="A25" s="38" t="s">
        <v>35</v>
      </c>
      <c r="B25" s="39">
        <v>6739</v>
      </c>
      <c r="C25" s="40">
        <v>24073</v>
      </c>
      <c r="D25" s="43">
        <v>11396</v>
      </c>
      <c r="E25" s="43">
        <v>12677</v>
      </c>
      <c r="F25" s="41">
        <v>-1.2106040709126686</v>
      </c>
      <c r="G25" s="42">
        <v>3.572191719839739</v>
      </c>
      <c r="H25" s="42">
        <v>89.89508558807289</v>
      </c>
      <c r="I25" s="42">
        <v>96.57787049667014</v>
      </c>
      <c r="J25" s="42">
        <v>249.26</v>
      </c>
    </row>
    <row r="26" spans="1:12" ht="13.5" hidden="1">
      <c r="A26" s="38" t="s">
        <v>45</v>
      </c>
      <c r="B26" s="39">
        <v>6734</v>
      </c>
      <c r="C26" s="40">
        <v>23797</v>
      </c>
      <c r="D26" s="43">
        <v>11258</v>
      </c>
      <c r="E26" s="43">
        <v>12539</v>
      </c>
      <c r="F26" s="44">
        <v>-1.1465126905661946</v>
      </c>
      <c r="G26" s="42">
        <v>3.5338580338580337</v>
      </c>
      <c r="H26" s="42">
        <v>89.78387431214611</v>
      </c>
      <c r="I26" s="42">
        <v>95.47059295514724</v>
      </c>
      <c r="J26" s="42">
        <v>249.26</v>
      </c>
      <c r="L26" s="17"/>
    </row>
    <row r="27" spans="1:12" ht="13.5" hidden="1">
      <c r="A27" s="45" t="s">
        <v>46</v>
      </c>
      <c r="B27" s="39">
        <v>6747</v>
      </c>
      <c r="C27" s="40">
        <v>23555</v>
      </c>
      <c r="D27" s="43">
        <v>11133</v>
      </c>
      <c r="E27" s="43">
        <v>12422</v>
      </c>
      <c r="F27" s="41">
        <v>-1.01693490776148</v>
      </c>
      <c r="G27" s="42">
        <v>3.49</v>
      </c>
      <c r="H27" s="42">
        <v>89.62</v>
      </c>
      <c r="I27" s="42">
        <v>94.5</v>
      </c>
      <c r="J27" s="42">
        <v>249.26</v>
      </c>
      <c r="L27" s="31"/>
    </row>
    <row r="28" spans="1:12" ht="13.5">
      <c r="A28" s="30" t="s">
        <v>47</v>
      </c>
      <c r="B28" s="18">
        <v>6648</v>
      </c>
      <c r="C28" s="16">
        <v>23158</v>
      </c>
      <c r="D28" s="32">
        <v>10954</v>
      </c>
      <c r="E28" s="32">
        <v>12204</v>
      </c>
      <c r="F28" s="36">
        <f>(C28/C23-1)*100</f>
        <v>-6.155529440369579</v>
      </c>
      <c r="G28" s="15">
        <v>3.42</v>
      </c>
      <c r="H28" s="14">
        <v>89.76</v>
      </c>
      <c r="I28" s="14">
        <v>92.91</v>
      </c>
      <c r="J28" s="15">
        <v>49.26</v>
      </c>
      <c r="L28" s="31"/>
    </row>
    <row r="29" spans="1:12" ht="13.5" customHeight="1">
      <c r="A29" s="30" t="s">
        <v>49</v>
      </c>
      <c r="B29" s="35">
        <v>6656</v>
      </c>
      <c r="C29" s="33">
        <f>E29+D29</f>
        <v>22925</v>
      </c>
      <c r="D29" s="37">
        <v>10820</v>
      </c>
      <c r="E29" s="37">
        <v>12105</v>
      </c>
      <c r="F29" s="36">
        <f>(C29/C28-1)*100</f>
        <v>-1.0061317903100386</v>
      </c>
      <c r="G29" s="34">
        <f>C29/B29</f>
        <v>3.4442608173076925</v>
      </c>
      <c r="H29" s="34">
        <f aca="true" t="shared" si="0" ref="H29:H36">D29/E29*100</f>
        <v>89.38455183808344</v>
      </c>
      <c r="I29" s="34">
        <f aca="true" t="shared" si="1" ref="I29:I36">C29/J29</f>
        <v>91.97223782395892</v>
      </c>
      <c r="J29" s="15">
        <v>249.26</v>
      </c>
      <c r="L29" s="31"/>
    </row>
    <row r="30" spans="1:10" ht="13.5" customHeight="1">
      <c r="A30" s="30" t="s">
        <v>50</v>
      </c>
      <c r="B30" s="35">
        <v>6651</v>
      </c>
      <c r="C30" s="33">
        <f>E30+D30</f>
        <v>22653</v>
      </c>
      <c r="D30" s="33">
        <v>10715</v>
      </c>
      <c r="E30" s="33">
        <v>11938</v>
      </c>
      <c r="F30" s="36">
        <f>(C30/C29-1)*100</f>
        <v>-1.1864776444929115</v>
      </c>
      <c r="G30" s="34">
        <f>C30/B30</f>
        <v>3.4059539918809203</v>
      </c>
      <c r="H30" s="34">
        <f t="shared" si="0"/>
        <v>89.75540291506114</v>
      </c>
      <c r="I30" s="34">
        <f t="shared" si="1"/>
        <v>90.8810077830378</v>
      </c>
      <c r="J30" s="29">
        <v>249.26</v>
      </c>
    </row>
    <row r="31" spans="1:10" ht="13.5" customHeight="1">
      <c r="A31" s="30" t="s">
        <v>51</v>
      </c>
      <c r="B31" s="35">
        <v>6617</v>
      </c>
      <c r="C31" s="33">
        <f>D31+E31</f>
        <v>22269</v>
      </c>
      <c r="D31" s="37">
        <v>10539</v>
      </c>
      <c r="E31" s="37">
        <v>11730</v>
      </c>
      <c r="F31" s="36">
        <f>(C31/C30-1)*100</f>
        <v>-1.6951397165938298</v>
      </c>
      <c r="G31" s="34">
        <f>C31/B31</f>
        <v>3.3654223968565815</v>
      </c>
      <c r="H31" s="34">
        <f t="shared" si="0"/>
        <v>89.846547314578</v>
      </c>
      <c r="I31" s="34">
        <f t="shared" si="1"/>
        <v>89.3404477252668</v>
      </c>
      <c r="J31" s="29">
        <v>249.26</v>
      </c>
    </row>
    <row r="32" spans="1:10" ht="13.5" customHeight="1">
      <c r="A32" s="30" t="s">
        <v>52</v>
      </c>
      <c r="B32" s="35">
        <v>6639</v>
      </c>
      <c r="C32" s="33">
        <v>22048</v>
      </c>
      <c r="D32" s="37">
        <v>10408</v>
      </c>
      <c r="E32" s="37">
        <v>11640</v>
      </c>
      <c r="F32" s="36">
        <f>(C32/C31-1)*100</f>
        <v>-0.9924109748978394</v>
      </c>
      <c r="G32" s="34">
        <f>C32/B32</f>
        <v>3.3209820756137973</v>
      </c>
      <c r="H32" s="34">
        <f t="shared" si="0"/>
        <v>89.41580756013747</v>
      </c>
      <c r="I32" s="34">
        <f t="shared" si="1"/>
        <v>88.45382331701838</v>
      </c>
      <c r="J32" s="29">
        <v>249.26</v>
      </c>
    </row>
    <row r="33" spans="1:10" ht="13.5">
      <c r="A33" s="30" t="s">
        <v>48</v>
      </c>
      <c r="B33" s="48">
        <v>6637</v>
      </c>
      <c r="C33" s="12">
        <v>21666</v>
      </c>
      <c r="D33" s="28">
        <v>10255</v>
      </c>
      <c r="E33" s="28">
        <v>11411</v>
      </c>
      <c r="F33" s="36">
        <f>(C33/C28-1)*100</f>
        <v>-6.442697987736423</v>
      </c>
      <c r="G33" s="49">
        <v>3.2</v>
      </c>
      <c r="H33" s="49">
        <f t="shared" si="0"/>
        <v>89.86942423976865</v>
      </c>
      <c r="I33" s="49">
        <f t="shared" si="1"/>
        <v>86.95268290725208</v>
      </c>
      <c r="J33" s="50">
        <v>249.17</v>
      </c>
    </row>
    <row r="34" spans="1:10" ht="13.5">
      <c r="A34" s="30" t="s">
        <v>56</v>
      </c>
      <c r="B34" s="48">
        <v>6650</v>
      </c>
      <c r="C34" s="12">
        <v>20151</v>
      </c>
      <c r="D34" s="28">
        <v>9636</v>
      </c>
      <c r="E34" s="28">
        <v>10515</v>
      </c>
      <c r="F34" s="36">
        <f>(C34/C33-1)*100</f>
        <v>-6.99252284685683</v>
      </c>
      <c r="G34" s="49">
        <v>2.96</v>
      </c>
      <c r="H34" s="49">
        <f t="shared" si="0"/>
        <v>91.64051355206847</v>
      </c>
      <c r="I34" s="49">
        <f t="shared" si="1"/>
        <v>80.8724966890075</v>
      </c>
      <c r="J34" s="50">
        <v>249.17</v>
      </c>
    </row>
    <row r="35" spans="1:10" ht="13.5">
      <c r="A35" s="77" t="s">
        <v>57</v>
      </c>
      <c r="B35" s="78">
        <v>6643</v>
      </c>
      <c r="C35" s="79">
        <v>19753</v>
      </c>
      <c r="D35" s="80">
        <v>9419</v>
      </c>
      <c r="E35" s="80">
        <v>10334</v>
      </c>
      <c r="F35" s="81">
        <f>(C35/C33-1)*100</f>
        <v>-8.82950244622911</v>
      </c>
      <c r="G35" s="82">
        <f>C35/B35</f>
        <v>2.973505946108686</v>
      </c>
      <c r="H35" s="82">
        <f>D35/E35*100</f>
        <v>91.14573253338494</v>
      </c>
      <c r="I35" s="82">
        <f>C35/J35</f>
        <v>79.27519364289441</v>
      </c>
      <c r="J35" s="83">
        <v>249.17</v>
      </c>
    </row>
    <row r="36" spans="1:10" ht="13.5">
      <c r="A36" s="70" t="s">
        <v>58</v>
      </c>
      <c r="B36" s="71">
        <v>6637</v>
      </c>
      <c r="C36" s="72">
        <v>19373</v>
      </c>
      <c r="D36" s="73">
        <v>9253</v>
      </c>
      <c r="E36" s="73">
        <v>10120</v>
      </c>
      <c r="F36" s="74">
        <f>(C36/C34-1)*100</f>
        <v>-3.8608505781350777</v>
      </c>
      <c r="G36" s="75">
        <f>C36/B36</f>
        <v>2.918939279795088</v>
      </c>
      <c r="H36" s="75">
        <f t="shared" si="0"/>
        <v>91.43280632411067</v>
      </c>
      <c r="I36" s="75">
        <f t="shared" si="1"/>
        <v>77.75013043303768</v>
      </c>
      <c r="J36" s="76">
        <v>249.17</v>
      </c>
    </row>
    <row r="37" spans="2:9" ht="13.5">
      <c r="B37" s="16"/>
      <c r="C37" s="16"/>
      <c r="D37" s="32"/>
      <c r="E37" s="32"/>
      <c r="F37" s="17"/>
      <c r="G37" s="15"/>
      <c r="H37" s="14"/>
      <c r="I37" s="14"/>
    </row>
    <row r="38" spans="1:10" ht="13.5">
      <c r="A38" s="51" t="s">
        <v>59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3.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ht="13.5">
      <c r="A40" s="24"/>
    </row>
    <row r="41" spans="1:9" ht="13.5">
      <c r="A41" s="2" t="s">
        <v>36</v>
      </c>
      <c r="C41" s="23"/>
      <c r="I41" s="4"/>
    </row>
    <row r="46" ht="13.5">
      <c r="H46" s="29"/>
    </row>
  </sheetData>
  <sheetProtection/>
  <mergeCells count="8">
    <mergeCell ref="A38:J39"/>
    <mergeCell ref="J3:J4"/>
    <mergeCell ref="B3:B4"/>
    <mergeCell ref="C3:E3"/>
    <mergeCell ref="F3:F4"/>
    <mergeCell ref="G3:G4"/>
    <mergeCell ref="H3:H4"/>
    <mergeCell ref="I3:I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6" sqref="I26"/>
    </sheetView>
  </sheetViews>
  <sheetFormatPr defaultColWidth="9.00390625" defaultRowHeight="13.5"/>
  <sheetData>
    <row r="1" ht="13.5">
      <c r="A1" s="1" t="s">
        <v>54</v>
      </c>
    </row>
    <row r="2" spans="1:10" ht="14.25" thickBot="1">
      <c r="A2" s="2"/>
      <c r="B2" s="3"/>
      <c r="I2" s="4"/>
      <c r="J2" s="4" t="s">
        <v>0</v>
      </c>
    </row>
    <row r="3" spans="1:10" ht="14.25" customHeight="1" thickTop="1">
      <c r="A3" s="5"/>
      <c r="B3" s="65" t="s">
        <v>1</v>
      </c>
      <c r="C3" s="67" t="s">
        <v>2</v>
      </c>
      <c r="D3" s="67"/>
      <c r="E3" s="67"/>
      <c r="F3" s="68" t="s">
        <v>3</v>
      </c>
      <c r="G3" s="65" t="s">
        <v>4</v>
      </c>
      <c r="H3" s="61" t="s">
        <v>5</v>
      </c>
      <c r="I3" s="63" t="s">
        <v>6</v>
      </c>
      <c r="J3" s="52" t="s">
        <v>40</v>
      </c>
    </row>
    <row r="4" spans="1:10" ht="13.5">
      <c r="A4" s="6"/>
      <c r="B4" s="66"/>
      <c r="C4" s="7" t="s">
        <v>7</v>
      </c>
      <c r="D4" s="7" t="s">
        <v>8</v>
      </c>
      <c r="E4" s="7" t="s">
        <v>9</v>
      </c>
      <c r="F4" s="69"/>
      <c r="G4" s="66"/>
      <c r="H4" s="62"/>
      <c r="I4" s="64"/>
      <c r="J4" s="53"/>
    </row>
    <row r="5" spans="1:10" ht="13.5">
      <c r="A5" s="8"/>
      <c r="B5" s="9" t="s">
        <v>10</v>
      </c>
      <c r="C5" s="10" t="s">
        <v>11</v>
      </c>
      <c r="D5" s="10" t="s">
        <v>12</v>
      </c>
      <c r="E5" s="10" t="s">
        <v>12</v>
      </c>
      <c r="F5" s="10" t="s">
        <v>13</v>
      </c>
      <c r="G5" s="10" t="s">
        <v>14</v>
      </c>
      <c r="H5" s="10" t="s">
        <v>12</v>
      </c>
      <c r="I5" s="10" t="s">
        <v>15</v>
      </c>
      <c r="J5" s="10" t="s">
        <v>41</v>
      </c>
    </row>
    <row r="6" spans="1:10" ht="13.5">
      <c r="A6" s="24" t="s">
        <v>16</v>
      </c>
      <c r="B6" s="11" t="s">
        <v>37</v>
      </c>
      <c r="C6" s="12">
        <v>8732</v>
      </c>
      <c r="D6" s="12">
        <v>4318</v>
      </c>
      <c r="E6" s="12">
        <v>4414</v>
      </c>
      <c r="F6" s="13" t="s">
        <v>39</v>
      </c>
      <c r="G6" s="26" t="str">
        <f>IF(B6="…","…",C6/B6)</f>
        <v>…</v>
      </c>
      <c r="H6" s="15">
        <f>D6/E6*100</f>
        <v>97.82510194834617</v>
      </c>
      <c r="I6" s="26" t="str">
        <f aca="true" t="shared" si="0" ref="I6:I12">IF(J6="…","…",C6/J6)</f>
        <v>…</v>
      </c>
      <c r="J6" s="28" t="s">
        <v>37</v>
      </c>
    </row>
    <row r="7" spans="1:10" ht="13.5">
      <c r="A7" s="24" t="s">
        <v>17</v>
      </c>
      <c r="B7" s="11">
        <v>1348</v>
      </c>
      <c r="C7" s="12">
        <v>8967</v>
      </c>
      <c r="D7" s="16">
        <v>4433</v>
      </c>
      <c r="E7" s="16">
        <v>4534</v>
      </c>
      <c r="F7" s="17">
        <f aca="true" t="shared" si="1" ref="F7:F12">(C7/C6-1)*100</f>
        <v>2.6912505726065072</v>
      </c>
      <c r="G7" s="26">
        <f>IF(B7="…","…",C7/B7)</f>
        <v>6.652077151335312</v>
      </c>
      <c r="H7" s="15">
        <f aca="true" t="shared" si="2" ref="H7:H22">D7/E7*100</f>
        <v>97.77238641376267</v>
      </c>
      <c r="I7" s="26" t="str">
        <f t="shared" si="0"/>
        <v>…</v>
      </c>
      <c r="J7" s="28" t="s">
        <v>37</v>
      </c>
    </row>
    <row r="8" spans="1:10" ht="13.5">
      <c r="A8" s="24" t="s">
        <v>18</v>
      </c>
      <c r="B8" s="11">
        <v>1392</v>
      </c>
      <c r="C8" s="12">
        <v>9291</v>
      </c>
      <c r="D8" s="16">
        <v>4574</v>
      </c>
      <c r="E8" s="16">
        <v>4717</v>
      </c>
      <c r="F8" s="17">
        <f t="shared" si="1"/>
        <v>3.6132485781197765</v>
      </c>
      <c r="G8" s="14">
        <f aca="true" t="shared" si="3" ref="G8:G19">IF(B8="…","…",C8/B8)</f>
        <v>6.674568965517241</v>
      </c>
      <c r="H8" s="15">
        <f t="shared" si="2"/>
        <v>96.9684121263515</v>
      </c>
      <c r="I8" s="26" t="str">
        <f t="shared" si="0"/>
        <v>…</v>
      </c>
      <c r="J8" s="28" t="s">
        <v>37</v>
      </c>
    </row>
    <row r="9" spans="1:10" ht="13.5">
      <c r="A9" s="24" t="s">
        <v>19</v>
      </c>
      <c r="B9" s="11">
        <v>1450</v>
      </c>
      <c r="C9" s="12">
        <v>9450</v>
      </c>
      <c r="D9" s="16">
        <v>4612</v>
      </c>
      <c r="E9" s="16">
        <v>4838</v>
      </c>
      <c r="F9" s="17">
        <f t="shared" si="1"/>
        <v>1.7113335485954062</v>
      </c>
      <c r="G9" s="14">
        <f t="shared" si="3"/>
        <v>6.517241379310345</v>
      </c>
      <c r="H9" s="15">
        <f t="shared" si="2"/>
        <v>95.32864820173626</v>
      </c>
      <c r="I9" s="26" t="str">
        <f t="shared" si="0"/>
        <v>…</v>
      </c>
      <c r="J9" s="28" t="s">
        <v>37</v>
      </c>
    </row>
    <row r="10" spans="1:10" ht="13.5">
      <c r="A10" s="24" t="s">
        <v>20</v>
      </c>
      <c r="B10" s="11">
        <v>1563</v>
      </c>
      <c r="C10" s="12">
        <v>10225</v>
      </c>
      <c r="D10" s="16">
        <v>5131</v>
      </c>
      <c r="E10" s="16">
        <v>5094</v>
      </c>
      <c r="F10" s="17">
        <f t="shared" si="1"/>
        <v>8.20105820105821</v>
      </c>
      <c r="G10" s="14">
        <f t="shared" si="3"/>
        <v>6.5419065898912345</v>
      </c>
      <c r="H10" s="15">
        <f t="shared" si="2"/>
        <v>100.72634471927758</v>
      </c>
      <c r="I10" s="26" t="str">
        <f t="shared" si="0"/>
        <v>…</v>
      </c>
      <c r="J10" s="28" t="s">
        <v>37</v>
      </c>
    </row>
    <row r="11" spans="1:10" ht="13.5">
      <c r="A11" s="24" t="s">
        <v>21</v>
      </c>
      <c r="B11" s="11">
        <v>1831</v>
      </c>
      <c r="C11" s="12">
        <v>11389</v>
      </c>
      <c r="D11" s="16">
        <v>5532</v>
      </c>
      <c r="E11" s="16">
        <v>5857</v>
      </c>
      <c r="F11" s="17">
        <f t="shared" si="1"/>
        <v>11.383863080684598</v>
      </c>
      <c r="G11" s="14">
        <f t="shared" si="3"/>
        <v>6.220098306936101</v>
      </c>
      <c r="H11" s="15">
        <f t="shared" si="2"/>
        <v>94.4510841727847</v>
      </c>
      <c r="I11" s="26" t="str">
        <f t="shared" si="0"/>
        <v>…</v>
      </c>
      <c r="J11" s="28" t="s">
        <v>37</v>
      </c>
    </row>
    <row r="12" spans="1:10" ht="13.5">
      <c r="A12" s="24" t="s">
        <v>22</v>
      </c>
      <c r="B12" s="18">
        <v>1851</v>
      </c>
      <c r="C12" s="12">
        <v>11698</v>
      </c>
      <c r="D12" s="16">
        <v>5759</v>
      </c>
      <c r="E12" s="16">
        <v>5939</v>
      </c>
      <c r="F12" s="17">
        <f t="shared" si="1"/>
        <v>2.7131442620071944</v>
      </c>
      <c r="G12" s="26">
        <f t="shared" si="3"/>
        <v>6.319827120475419</v>
      </c>
      <c r="H12" s="15">
        <f t="shared" si="2"/>
        <v>96.96918673177302</v>
      </c>
      <c r="I12" s="15">
        <f t="shared" si="0"/>
        <v>61.13404755683303</v>
      </c>
      <c r="J12" s="29">
        <v>191.35</v>
      </c>
    </row>
    <row r="13" spans="1:10" ht="13.5">
      <c r="A13" s="24" t="s">
        <v>23</v>
      </c>
      <c r="B13" s="18">
        <v>1866</v>
      </c>
      <c r="C13" s="12">
        <v>11630</v>
      </c>
      <c r="D13" s="16">
        <v>5670</v>
      </c>
      <c r="E13" s="16">
        <v>5960</v>
      </c>
      <c r="F13" s="17">
        <f>(C13/C12-1)*100</f>
        <v>-0.5812959480253066</v>
      </c>
      <c r="G13" s="26">
        <f t="shared" si="3"/>
        <v>6.232583065380493</v>
      </c>
      <c r="H13" s="15">
        <f t="shared" si="2"/>
        <v>95.13422818791946</v>
      </c>
      <c r="I13" s="15">
        <f aca="true" t="shared" si="4" ref="I13:I22">IF(J13="…","…",C13/J13)</f>
        <v>61.005035669324386</v>
      </c>
      <c r="J13" s="29">
        <v>190.64</v>
      </c>
    </row>
    <row r="14" spans="1:10" ht="13.5">
      <c r="A14" s="24" t="s">
        <v>24</v>
      </c>
      <c r="B14" s="18">
        <v>2035</v>
      </c>
      <c r="C14" s="16">
        <v>11260</v>
      </c>
      <c r="D14" s="16">
        <v>5445</v>
      </c>
      <c r="E14" s="16">
        <v>5815</v>
      </c>
      <c r="F14" s="17">
        <f aca="true" t="shared" si="5" ref="F14:F25">(C14/C13-1)*100</f>
        <v>-3.181427343078247</v>
      </c>
      <c r="G14" s="26">
        <f t="shared" si="3"/>
        <v>5.533169533169533</v>
      </c>
      <c r="H14" s="15">
        <f t="shared" si="2"/>
        <v>93.6371453138435</v>
      </c>
      <c r="I14" s="15">
        <f t="shared" si="4"/>
        <v>58.65499817679846</v>
      </c>
      <c r="J14" s="29">
        <v>191.97</v>
      </c>
    </row>
    <row r="15" spans="1:10" ht="13.5">
      <c r="A15" s="24" t="s">
        <v>25</v>
      </c>
      <c r="B15" s="18">
        <v>2066</v>
      </c>
      <c r="C15" s="16">
        <v>10310</v>
      </c>
      <c r="D15" s="16">
        <v>4982</v>
      </c>
      <c r="E15" s="16">
        <v>5328</v>
      </c>
      <c r="F15" s="17">
        <f t="shared" si="5"/>
        <v>-8.436944937833035</v>
      </c>
      <c r="G15" s="26">
        <f t="shared" si="3"/>
        <v>4.990319457889642</v>
      </c>
      <c r="H15" s="15">
        <f t="shared" si="2"/>
        <v>93.506006006006</v>
      </c>
      <c r="I15" s="15">
        <f t="shared" si="4"/>
        <v>53.706308277335</v>
      </c>
      <c r="J15" s="29">
        <v>191.97</v>
      </c>
    </row>
    <row r="16" spans="1:10" ht="13.5">
      <c r="A16" s="24" t="s">
        <v>26</v>
      </c>
      <c r="B16" s="18">
        <v>1974</v>
      </c>
      <c r="C16" s="16">
        <v>9232</v>
      </c>
      <c r="D16" s="16">
        <v>4385</v>
      </c>
      <c r="E16" s="16">
        <v>4847</v>
      </c>
      <c r="F16" s="17">
        <f t="shared" si="5"/>
        <v>-10.455868089233755</v>
      </c>
      <c r="G16" s="26">
        <f t="shared" si="3"/>
        <v>4.676798378926039</v>
      </c>
      <c r="H16" s="15">
        <f t="shared" si="2"/>
        <v>90.4683309263462</v>
      </c>
      <c r="I16" s="15">
        <f t="shared" si="4"/>
        <v>48.09084752825962</v>
      </c>
      <c r="J16">
        <v>191.97</v>
      </c>
    </row>
    <row r="17" spans="1:10" ht="13.5">
      <c r="A17" s="24" t="s">
        <v>27</v>
      </c>
      <c r="B17" s="18">
        <v>1938</v>
      </c>
      <c r="C17" s="16">
        <v>8533</v>
      </c>
      <c r="D17" s="16">
        <v>4063</v>
      </c>
      <c r="E17" s="16">
        <v>4470</v>
      </c>
      <c r="F17" s="17">
        <f t="shared" si="5"/>
        <v>-7.571490467937614</v>
      </c>
      <c r="G17" s="26">
        <f t="shared" si="3"/>
        <v>4.402992776057792</v>
      </c>
      <c r="H17" s="15">
        <f t="shared" si="2"/>
        <v>90.89485458612975</v>
      </c>
      <c r="I17" s="15">
        <f t="shared" si="4"/>
        <v>44.44965359170704</v>
      </c>
      <c r="J17">
        <v>191.97</v>
      </c>
    </row>
    <row r="18" spans="1:10" ht="13.5">
      <c r="A18" s="24" t="s">
        <v>28</v>
      </c>
      <c r="B18" s="18">
        <v>1901</v>
      </c>
      <c r="C18" s="16">
        <v>8317</v>
      </c>
      <c r="D18" s="16">
        <v>3992</v>
      </c>
      <c r="E18" s="16">
        <v>4325</v>
      </c>
      <c r="F18" s="17">
        <f t="shared" si="5"/>
        <v>-2.5313488808156537</v>
      </c>
      <c r="G18" s="26">
        <f t="shared" si="3"/>
        <v>4.37506575486586</v>
      </c>
      <c r="H18" s="15">
        <f t="shared" si="2"/>
        <v>92.30057803468208</v>
      </c>
      <c r="I18" s="15">
        <f t="shared" si="4"/>
        <v>43.324477782986925</v>
      </c>
      <c r="J18">
        <v>191.97</v>
      </c>
    </row>
    <row r="19" spans="1:10" ht="13.5">
      <c r="A19" s="24" t="s">
        <v>29</v>
      </c>
      <c r="B19" s="18">
        <v>1878</v>
      </c>
      <c r="C19" s="16">
        <v>8197</v>
      </c>
      <c r="D19" s="16">
        <v>3910</v>
      </c>
      <c r="E19" s="16">
        <v>4287</v>
      </c>
      <c r="F19" s="17">
        <f t="shared" si="5"/>
        <v>-1.4428279427678214</v>
      </c>
      <c r="G19" s="26">
        <f t="shared" si="3"/>
        <v>4.364749733759319</v>
      </c>
      <c r="H19" s="15">
        <f t="shared" si="2"/>
        <v>91.20597154187077</v>
      </c>
      <c r="I19" s="15">
        <f t="shared" si="4"/>
        <v>42.699380111475755</v>
      </c>
      <c r="J19">
        <v>191.97</v>
      </c>
    </row>
    <row r="20" spans="1:10" ht="13.5">
      <c r="A20" s="24" t="s">
        <v>30</v>
      </c>
      <c r="B20" s="18">
        <v>1834</v>
      </c>
      <c r="C20" s="16">
        <v>7802</v>
      </c>
      <c r="D20" s="12">
        <v>3694</v>
      </c>
      <c r="E20" s="12">
        <v>4108</v>
      </c>
      <c r="F20" s="17">
        <f t="shared" si="5"/>
        <v>-4.818836159570572</v>
      </c>
      <c r="G20" s="26">
        <v>4.23</v>
      </c>
      <c r="H20" s="15">
        <f t="shared" si="2"/>
        <v>89.92210321324245</v>
      </c>
      <c r="I20" s="15">
        <f t="shared" si="4"/>
        <v>40.88669950738917</v>
      </c>
      <c r="J20">
        <v>190.82</v>
      </c>
    </row>
    <row r="21" spans="1:10" ht="13.5">
      <c r="A21" s="24" t="s">
        <v>31</v>
      </c>
      <c r="B21" s="18">
        <v>1806</v>
      </c>
      <c r="C21" s="16">
        <v>7511</v>
      </c>
      <c r="D21" s="16">
        <v>3567</v>
      </c>
      <c r="E21" s="16">
        <v>3944</v>
      </c>
      <c r="F21" s="17">
        <f t="shared" si="5"/>
        <v>-3.7298128684952525</v>
      </c>
      <c r="G21" s="26">
        <v>4.12</v>
      </c>
      <c r="H21" s="15">
        <f t="shared" si="2"/>
        <v>90.44117647058823</v>
      </c>
      <c r="I21" s="15">
        <f t="shared" si="4"/>
        <v>39.361702127659576</v>
      </c>
      <c r="J21">
        <v>190.82</v>
      </c>
    </row>
    <row r="22" spans="1:10" ht="13.5">
      <c r="A22" s="24" t="s">
        <v>32</v>
      </c>
      <c r="B22" s="18">
        <v>1778</v>
      </c>
      <c r="C22" s="16">
        <v>7014</v>
      </c>
      <c r="D22" s="16">
        <v>3333</v>
      </c>
      <c r="E22" s="16">
        <v>3681</v>
      </c>
      <c r="F22" s="17">
        <f t="shared" si="5"/>
        <v>-6.616961789375586</v>
      </c>
      <c r="G22" s="26">
        <v>3.88</v>
      </c>
      <c r="H22" s="15">
        <f t="shared" si="2"/>
        <v>90.54604726976365</v>
      </c>
      <c r="I22" s="15">
        <f t="shared" si="4"/>
        <v>36.757153338224505</v>
      </c>
      <c r="J22">
        <v>190.82</v>
      </c>
    </row>
    <row r="23" spans="1:10" ht="13.5">
      <c r="A23" s="24" t="s">
        <v>33</v>
      </c>
      <c r="B23" s="18">
        <v>1741</v>
      </c>
      <c r="C23" s="16">
        <v>6584</v>
      </c>
      <c r="D23" s="16">
        <v>3140</v>
      </c>
      <c r="E23" s="16">
        <v>3444</v>
      </c>
      <c r="F23" s="17">
        <f t="shared" si="5"/>
        <v>-6.130595950955231</v>
      </c>
      <c r="G23" s="15">
        <v>3.7</v>
      </c>
      <c r="H23" s="15">
        <f>D23/E23*100</f>
        <v>91.17305458768872</v>
      </c>
      <c r="I23" s="15">
        <f>IF(J23="…","…",C23/J23)</f>
        <v>34.50372078398491</v>
      </c>
      <c r="J23" s="29">
        <v>190.82</v>
      </c>
    </row>
    <row r="24" spans="1:10" ht="13.5">
      <c r="A24" s="24" t="s">
        <v>47</v>
      </c>
      <c r="B24" s="18">
        <v>1665</v>
      </c>
      <c r="C24" s="16">
        <v>5976</v>
      </c>
      <c r="D24" s="16">
        <v>2827</v>
      </c>
      <c r="E24" s="16">
        <v>3149</v>
      </c>
      <c r="F24" s="17">
        <f t="shared" si="5"/>
        <v>-9.234507897934385</v>
      </c>
      <c r="G24" s="15">
        <v>3.49</v>
      </c>
      <c r="H24" s="15">
        <f>D24/E24*100</f>
        <v>89.77453159733248</v>
      </c>
      <c r="I24" s="15">
        <f>IF(J24="…","…",C24/J24)</f>
        <v>31.317471963106595</v>
      </c>
      <c r="J24" s="29">
        <v>190.82</v>
      </c>
    </row>
    <row r="25" spans="1:10" ht="13.5">
      <c r="A25" s="24" t="s">
        <v>48</v>
      </c>
      <c r="B25" s="18">
        <v>1578</v>
      </c>
      <c r="C25" s="16">
        <v>5302</v>
      </c>
      <c r="D25" s="16">
        <v>2535</v>
      </c>
      <c r="E25" s="16">
        <v>2767</v>
      </c>
      <c r="F25" s="17">
        <f t="shared" si="5"/>
        <v>-11.278447121820612</v>
      </c>
      <c r="G25" s="15">
        <v>3.25</v>
      </c>
      <c r="H25" s="15">
        <f>D25/E25*100</f>
        <v>91.6154680159017</v>
      </c>
      <c r="I25" s="26">
        <f>IF(J25="…","…",C25/J25)</f>
        <v>27.78534744785662</v>
      </c>
      <c r="J25" s="29">
        <v>190.82</v>
      </c>
    </row>
    <row r="26" spans="1:10" ht="13.5">
      <c r="A26" s="25" t="s">
        <v>56</v>
      </c>
      <c r="B26" s="19">
        <v>1499</v>
      </c>
      <c r="C26" s="20">
        <v>4613</v>
      </c>
      <c r="D26" s="20">
        <v>2219</v>
      </c>
      <c r="E26" s="20">
        <v>2394</v>
      </c>
      <c r="F26" s="21">
        <f>(C26/C25-1)*100</f>
        <v>-12.99509619011694</v>
      </c>
      <c r="G26" s="22">
        <v>2.96</v>
      </c>
      <c r="H26" s="22">
        <f>D26/E26*100</f>
        <v>92.69005847953217</v>
      </c>
      <c r="I26" s="46">
        <f>IF(J26="…","…",C26/J26)</f>
        <v>24.17461482024945</v>
      </c>
      <c r="J26" s="47">
        <v>190.82</v>
      </c>
    </row>
    <row r="27" spans="3:9" ht="13.5">
      <c r="C27" s="23"/>
      <c r="I27" s="4"/>
    </row>
    <row r="28" ht="13.5">
      <c r="A28" s="2" t="s">
        <v>44</v>
      </c>
    </row>
  </sheetData>
  <sheetProtection/>
  <mergeCells count="7">
    <mergeCell ref="J3:J4"/>
    <mergeCell ref="H3:H4"/>
    <mergeCell ref="I3:I4"/>
    <mergeCell ref="B3:B4"/>
    <mergeCell ref="C3:E3"/>
    <mergeCell ref="F3:F4"/>
    <mergeCell ref="G3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6" sqref="I26"/>
    </sheetView>
  </sheetViews>
  <sheetFormatPr defaultColWidth="9.00390625" defaultRowHeight="13.5"/>
  <sheetData>
    <row r="1" ht="13.5">
      <c r="A1" s="1" t="s">
        <v>55</v>
      </c>
    </row>
    <row r="2" spans="1:10" ht="14.25" thickBot="1">
      <c r="A2" s="2"/>
      <c r="B2" s="3"/>
      <c r="I2" s="4"/>
      <c r="J2" s="4" t="s">
        <v>0</v>
      </c>
    </row>
    <row r="3" spans="1:10" ht="14.25" thickTop="1">
      <c r="A3" s="5"/>
      <c r="B3" s="65" t="s">
        <v>1</v>
      </c>
      <c r="C3" s="67" t="s">
        <v>2</v>
      </c>
      <c r="D3" s="67"/>
      <c r="E3" s="67"/>
      <c r="F3" s="68" t="s">
        <v>3</v>
      </c>
      <c r="G3" s="65" t="s">
        <v>4</v>
      </c>
      <c r="H3" s="61" t="s">
        <v>5</v>
      </c>
      <c r="I3" s="63" t="s">
        <v>6</v>
      </c>
      <c r="J3" s="52" t="s">
        <v>40</v>
      </c>
    </row>
    <row r="4" spans="1:10" ht="13.5">
      <c r="A4" s="6"/>
      <c r="B4" s="66"/>
      <c r="C4" s="7" t="s">
        <v>7</v>
      </c>
      <c r="D4" s="7" t="s">
        <v>8</v>
      </c>
      <c r="E4" s="7" t="s">
        <v>9</v>
      </c>
      <c r="F4" s="69"/>
      <c r="G4" s="66"/>
      <c r="H4" s="62"/>
      <c r="I4" s="64"/>
      <c r="J4" s="53"/>
    </row>
    <row r="5" spans="1:10" ht="13.5">
      <c r="A5" s="8"/>
      <c r="B5" s="9" t="s">
        <v>10</v>
      </c>
      <c r="C5" s="10" t="s">
        <v>11</v>
      </c>
      <c r="D5" s="10" t="s">
        <v>12</v>
      </c>
      <c r="E5" s="10" t="s">
        <v>12</v>
      </c>
      <c r="F5" s="10" t="s">
        <v>13</v>
      </c>
      <c r="G5" s="10" t="s">
        <v>14</v>
      </c>
      <c r="H5" s="10" t="s">
        <v>12</v>
      </c>
      <c r="I5" s="10" t="s">
        <v>15</v>
      </c>
      <c r="J5" s="10" t="s">
        <v>41</v>
      </c>
    </row>
    <row r="6" spans="1:10" ht="13.5">
      <c r="A6" s="24" t="s">
        <v>16</v>
      </c>
      <c r="B6" s="11" t="s">
        <v>37</v>
      </c>
      <c r="C6" s="12">
        <v>17109</v>
      </c>
      <c r="D6" s="12">
        <v>8490</v>
      </c>
      <c r="E6" s="12">
        <v>8619</v>
      </c>
      <c r="F6" s="13" t="s">
        <v>39</v>
      </c>
      <c r="G6" s="14" t="str">
        <f>IF(B6="…","…",C6/B6)</f>
        <v>…</v>
      </c>
      <c r="H6" s="15">
        <f>D6/E6*100</f>
        <v>98.50330664810303</v>
      </c>
      <c r="I6" s="14" t="str">
        <f aca="true" t="shared" si="0" ref="I6:I11">IF(J6="…","…",C6/J6)</f>
        <v>…</v>
      </c>
      <c r="J6" s="4" t="s">
        <v>43</v>
      </c>
    </row>
    <row r="7" spans="1:10" ht="13.5">
      <c r="A7" s="24" t="s">
        <v>17</v>
      </c>
      <c r="B7" s="11" t="s">
        <v>37</v>
      </c>
      <c r="C7" s="12">
        <v>18005</v>
      </c>
      <c r="D7" s="16">
        <v>8986</v>
      </c>
      <c r="E7" s="16">
        <v>9019</v>
      </c>
      <c r="F7" s="17">
        <f aca="true" t="shared" si="1" ref="F7:F25">(C7/C6-1)*100</f>
        <v>5.237009760944522</v>
      </c>
      <c r="G7" s="14" t="str">
        <f>IF(B7="…","…",C7/B7)</f>
        <v>…</v>
      </c>
      <c r="H7" s="15">
        <f aca="true" t="shared" si="2" ref="H7:H22">D7/E7*100</f>
        <v>99.63410577669364</v>
      </c>
      <c r="I7" s="14" t="str">
        <f t="shared" si="0"/>
        <v>…</v>
      </c>
      <c r="J7" s="4" t="s">
        <v>43</v>
      </c>
    </row>
    <row r="8" spans="1:10" ht="13.5">
      <c r="A8" s="24" t="s">
        <v>18</v>
      </c>
      <c r="B8" s="11" t="s">
        <v>37</v>
      </c>
      <c r="C8" s="12">
        <v>18925</v>
      </c>
      <c r="D8" s="16">
        <v>9430</v>
      </c>
      <c r="E8" s="16">
        <v>9495</v>
      </c>
      <c r="F8" s="17">
        <f t="shared" si="1"/>
        <v>5.109691752291035</v>
      </c>
      <c r="G8" s="14" t="str">
        <f aca="true" t="shared" si="3" ref="G8:G20">IF(B8="…","…",C8/B8)</f>
        <v>…</v>
      </c>
      <c r="H8" s="15">
        <f t="shared" si="2"/>
        <v>99.31542917324909</v>
      </c>
      <c r="I8" s="14" t="str">
        <f t="shared" si="0"/>
        <v>…</v>
      </c>
      <c r="J8" s="4" t="s">
        <v>43</v>
      </c>
    </row>
    <row r="9" spans="1:10" ht="13.5">
      <c r="A9" s="24" t="s">
        <v>19</v>
      </c>
      <c r="B9" s="11" t="s">
        <v>37</v>
      </c>
      <c r="C9" s="12">
        <v>19244</v>
      </c>
      <c r="D9" s="16">
        <v>9564</v>
      </c>
      <c r="E9" s="16">
        <v>9680</v>
      </c>
      <c r="F9" s="17">
        <f t="shared" si="1"/>
        <v>1.6856010568031765</v>
      </c>
      <c r="G9" s="14" t="str">
        <f>IF(B9="…","…",C9/B9)</f>
        <v>…</v>
      </c>
      <c r="H9" s="15">
        <f t="shared" si="2"/>
        <v>98.80165289256199</v>
      </c>
      <c r="I9" s="14" t="str">
        <f t="shared" si="0"/>
        <v>…</v>
      </c>
      <c r="J9" s="4" t="s">
        <v>43</v>
      </c>
    </row>
    <row r="10" spans="1:10" ht="13.5">
      <c r="A10" s="24" t="s">
        <v>20</v>
      </c>
      <c r="B10" s="11" t="s">
        <v>37</v>
      </c>
      <c r="C10" s="12">
        <v>19077</v>
      </c>
      <c r="D10" s="16">
        <v>9416</v>
      </c>
      <c r="E10" s="16">
        <v>9661</v>
      </c>
      <c r="F10" s="17">
        <f t="shared" si="1"/>
        <v>-0.8678029515693186</v>
      </c>
      <c r="G10" s="14" t="str">
        <f t="shared" si="3"/>
        <v>…</v>
      </c>
      <c r="H10" s="15">
        <f t="shared" si="2"/>
        <v>97.46403063865024</v>
      </c>
      <c r="I10" s="14" t="str">
        <f t="shared" si="0"/>
        <v>…</v>
      </c>
      <c r="J10" s="4" t="s">
        <v>43</v>
      </c>
    </row>
    <row r="11" spans="1:10" ht="13.5">
      <c r="A11" s="24" t="s">
        <v>21</v>
      </c>
      <c r="B11" s="11" t="s">
        <v>37</v>
      </c>
      <c r="C11" s="12">
        <v>21578</v>
      </c>
      <c r="D11" s="16">
        <v>10414</v>
      </c>
      <c r="E11" s="16">
        <v>11164</v>
      </c>
      <c r="F11" s="17">
        <f t="shared" si="1"/>
        <v>13.11002778214605</v>
      </c>
      <c r="G11" s="14" t="str">
        <f t="shared" si="3"/>
        <v>…</v>
      </c>
      <c r="H11" s="15">
        <f t="shared" si="2"/>
        <v>93.28197778573988</v>
      </c>
      <c r="I11" s="14" t="str">
        <f t="shared" si="0"/>
        <v>…</v>
      </c>
      <c r="J11" s="4" t="s">
        <v>43</v>
      </c>
    </row>
    <row r="12" spans="1:10" ht="13.5">
      <c r="A12" s="24" t="s">
        <v>22</v>
      </c>
      <c r="B12" s="18">
        <v>3697</v>
      </c>
      <c r="C12" s="12">
        <v>22254</v>
      </c>
      <c r="D12" s="16">
        <v>10873</v>
      </c>
      <c r="E12" s="16">
        <v>11381</v>
      </c>
      <c r="F12" s="17">
        <f>(C12/C11-1)*100</f>
        <v>3.1328204652887104</v>
      </c>
      <c r="G12" s="15">
        <f t="shared" si="3"/>
        <v>6.019475250202867</v>
      </c>
      <c r="H12" s="15">
        <f t="shared" si="2"/>
        <v>95.53642034970565</v>
      </c>
      <c r="I12" s="15">
        <f>IF(J12="…","…",C12/J12)</f>
        <v>371.39519359145527</v>
      </c>
      <c r="J12">
        <v>59.92</v>
      </c>
    </row>
    <row r="13" spans="1:10" ht="13.5">
      <c r="A13" s="24" t="s">
        <v>23</v>
      </c>
      <c r="B13" s="18">
        <v>3752</v>
      </c>
      <c r="C13" s="12">
        <v>22511</v>
      </c>
      <c r="D13" s="16">
        <v>10936</v>
      </c>
      <c r="E13" s="16">
        <v>11575</v>
      </c>
      <c r="F13" s="17">
        <f t="shared" si="1"/>
        <v>1.1548485665498376</v>
      </c>
      <c r="G13" s="15">
        <f t="shared" si="3"/>
        <v>5.9997334754797444</v>
      </c>
      <c r="H13" s="15">
        <f t="shared" si="2"/>
        <v>94.47948164146868</v>
      </c>
      <c r="I13" s="15">
        <f aca="true" t="shared" si="4" ref="I13:I22">IF(J13="…","…",C13/J13)</f>
        <v>373.99900315667054</v>
      </c>
      <c r="J13">
        <v>60.19</v>
      </c>
    </row>
    <row r="14" spans="1:10" ht="13.5">
      <c r="A14" s="24" t="s">
        <v>24</v>
      </c>
      <c r="B14" s="18">
        <v>3858</v>
      </c>
      <c r="C14" s="16">
        <v>21900</v>
      </c>
      <c r="D14" s="16">
        <v>10507</v>
      </c>
      <c r="E14" s="16">
        <v>11393</v>
      </c>
      <c r="F14" s="17">
        <f t="shared" si="1"/>
        <v>-2.7142285993514315</v>
      </c>
      <c r="G14" s="15">
        <f t="shared" si="3"/>
        <v>5.67651632970451</v>
      </c>
      <c r="H14" s="15">
        <f t="shared" si="2"/>
        <v>92.22329500570525</v>
      </c>
      <c r="I14" s="15">
        <f t="shared" si="4"/>
        <v>370.6210864782535</v>
      </c>
      <c r="J14">
        <v>59.09</v>
      </c>
    </row>
    <row r="15" spans="1:10" ht="13.5">
      <c r="A15" s="24" t="s">
        <v>25</v>
      </c>
      <c r="B15" s="18">
        <v>4041</v>
      </c>
      <c r="C15" s="16">
        <v>20552</v>
      </c>
      <c r="D15" s="16">
        <v>9904</v>
      </c>
      <c r="E15" s="16">
        <v>10648</v>
      </c>
      <c r="F15" s="17">
        <f t="shared" si="1"/>
        <v>-6.155251141552509</v>
      </c>
      <c r="G15" s="15">
        <f t="shared" si="3"/>
        <v>5.085869834199456</v>
      </c>
      <c r="H15" s="15">
        <f t="shared" si="2"/>
        <v>93.01277235161533</v>
      </c>
      <c r="I15" s="15">
        <f t="shared" si="4"/>
        <v>347.3968897903989</v>
      </c>
      <c r="J15">
        <v>59.16</v>
      </c>
    </row>
    <row r="16" spans="1:10" ht="13.5">
      <c r="A16" s="24" t="s">
        <v>26</v>
      </c>
      <c r="B16" s="18">
        <v>4186</v>
      </c>
      <c r="C16" s="16">
        <v>19693</v>
      </c>
      <c r="D16" s="16">
        <v>9407</v>
      </c>
      <c r="E16" s="16">
        <v>10286</v>
      </c>
      <c r="F16" s="17">
        <f t="shared" si="1"/>
        <v>-4.179641884001562</v>
      </c>
      <c r="G16" s="15">
        <f t="shared" si="3"/>
        <v>4.7044911610129</v>
      </c>
      <c r="H16" s="15">
        <f t="shared" si="2"/>
        <v>91.45440404433211</v>
      </c>
      <c r="I16" s="15">
        <f t="shared" si="4"/>
        <v>332.87694388100067</v>
      </c>
      <c r="J16">
        <v>59.16</v>
      </c>
    </row>
    <row r="17" spans="1:10" ht="13.5">
      <c r="A17" s="24" t="s">
        <v>27</v>
      </c>
      <c r="B17" s="18">
        <v>4364</v>
      </c>
      <c r="C17" s="16">
        <v>19242</v>
      </c>
      <c r="D17" s="16">
        <v>9176</v>
      </c>
      <c r="E17" s="16">
        <v>10066</v>
      </c>
      <c r="F17" s="17">
        <f t="shared" si="1"/>
        <v>-2.290153861778299</v>
      </c>
      <c r="G17" s="15">
        <f t="shared" si="3"/>
        <v>4.409257561869844</v>
      </c>
      <c r="H17" s="15">
        <f t="shared" si="2"/>
        <v>91.15835485793761</v>
      </c>
      <c r="I17" s="15">
        <f t="shared" si="4"/>
        <v>325.2535496957404</v>
      </c>
      <c r="J17">
        <v>59.16</v>
      </c>
    </row>
    <row r="18" spans="1:10" ht="13.5">
      <c r="A18" s="24" t="s">
        <v>28</v>
      </c>
      <c r="B18" s="18">
        <v>4450</v>
      </c>
      <c r="C18" s="16">
        <v>19481</v>
      </c>
      <c r="D18" s="16">
        <v>9386</v>
      </c>
      <c r="E18" s="16">
        <v>10095</v>
      </c>
      <c r="F18" s="17">
        <f t="shared" si="1"/>
        <v>1.2420746284170114</v>
      </c>
      <c r="G18" s="15">
        <f t="shared" si="3"/>
        <v>4.377752808988764</v>
      </c>
      <c r="H18" s="15">
        <f t="shared" si="2"/>
        <v>92.9767211490837</v>
      </c>
      <c r="I18" s="15">
        <f t="shared" si="4"/>
        <v>329.2934415145369</v>
      </c>
      <c r="J18">
        <v>59.16</v>
      </c>
    </row>
    <row r="19" spans="1:10" ht="13.5">
      <c r="A19" s="24" t="s">
        <v>29</v>
      </c>
      <c r="B19" s="18">
        <v>4480</v>
      </c>
      <c r="C19" s="16">
        <v>19261</v>
      </c>
      <c r="D19" s="16">
        <v>9291</v>
      </c>
      <c r="E19" s="16">
        <v>9970</v>
      </c>
      <c r="F19" s="17">
        <f t="shared" si="1"/>
        <v>-1.1293054771315592</v>
      </c>
      <c r="G19" s="15">
        <f t="shared" si="3"/>
        <v>4.299330357142857</v>
      </c>
      <c r="H19" s="15">
        <f t="shared" si="2"/>
        <v>93.18956870611835</v>
      </c>
      <c r="I19" s="15">
        <f t="shared" si="4"/>
        <v>325.5747126436782</v>
      </c>
      <c r="J19">
        <v>59.16</v>
      </c>
    </row>
    <row r="20" spans="1:10" ht="13.5">
      <c r="A20" s="24" t="s">
        <v>30</v>
      </c>
      <c r="B20" s="18">
        <v>4494</v>
      </c>
      <c r="C20" s="16">
        <v>18903</v>
      </c>
      <c r="D20" s="12">
        <v>9078</v>
      </c>
      <c r="E20" s="12">
        <v>9825</v>
      </c>
      <c r="F20" s="17">
        <f t="shared" si="1"/>
        <v>-1.8586781579357226</v>
      </c>
      <c r="G20" s="15">
        <f t="shared" si="3"/>
        <v>4.206275033377837</v>
      </c>
      <c r="H20" s="15">
        <f t="shared" si="2"/>
        <v>92.3969465648855</v>
      </c>
      <c r="I20" s="15">
        <f t="shared" si="4"/>
        <v>323.4599589322382</v>
      </c>
      <c r="J20">
        <v>58.44</v>
      </c>
    </row>
    <row r="21" spans="1:10" ht="13.5">
      <c r="A21" s="24" t="s">
        <v>31</v>
      </c>
      <c r="B21" s="18">
        <v>4643</v>
      </c>
      <c r="C21" s="16">
        <v>18740</v>
      </c>
      <c r="D21" s="16">
        <v>8990</v>
      </c>
      <c r="E21" s="16">
        <v>9750</v>
      </c>
      <c r="F21" s="17">
        <f t="shared" si="1"/>
        <v>-0.8622969898957833</v>
      </c>
      <c r="G21" s="15">
        <v>4.01</v>
      </c>
      <c r="H21" s="15">
        <f t="shared" si="2"/>
        <v>92.2051282051282</v>
      </c>
      <c r="I21" s="15">
        <f t="shared" si="4"/>
        <v>320.6707734428474</v>
      </c>
      <c r="J21">
        <v>58.44</v>
      </c>
    </row>
    <row r="22" spans="1:10" ht="13.5">
      <c r="A22" s="24" t="s">
        <v>32</v>
      </c>
      <c r="B22" s="18">
        <v>4877</v>
      </c>
      <c r="C22" s="16">
        <v>18475</v>
      </c>
      <c r="D22" s="16">
        <v>8884</v>
      </c>
      <c r="E22" s="16">
        <v>9591</v>
      </c>
      <c r="F22" s="17">
        <f t="shared" si="1"/>
        <v>-1.4140875133404451</v>
      </c>
      <c r="G22" s="15">
        <v>3.77</v>
      </c>
      <c r="H22" s="15">
        <f t="shared" si="2"/>
        <v>92.62850589093942</v>
      </c>
      <c r="I22" s="15">
        <f t="shared" si="4"/>
        <v>316.13620807665984</v>
      </c>
      <c r="J22">
        <v>58.44</v>
      </c>
    </row>
    <row r="23" spans="1:10" ht="13.5">
      <c r="A23" s="24" t="s">
        <v>33</v>
      </c>
      <c r="B23" s="18">
        <v>5015</v>
      </c>
      <c r="C23" s="16">
        <v>18093</v>
      </c>
      <c r="D23" s="16">
        <v>8607</v>
      </c>
      <c r="E23" s="16">
        <v>9486</v>
      </c>
      <c r="F23" s="17">
        <f t="shared" si="1"/>
        <v>-2.0676589986468152</v>
      </c>
      <c r="G23" s="15">
        <v>3.56</v>
      </c>
      <c r="H23" s="15">
        <f>D23/E23*100</f>
        <v>90.7337128399747</v>
      </c>
      <c r="I23" s="15">
        <f>IF(J23="…","…",C23/J23)</f>
        <v>309.5995893223819</v>
      </c>
      <c r="J23" s="29">
        <v>58.44</v>
      </c>
    </row>
    <row r="24" spans="1:10" ht="13.5">
      <c r="A24" s="24" t="s">
        <v>47</v>
      </c>
      <c r="B24" s="18">
        <v>4983</v>
      </c>
      <c r="C24" s="16">
        <v>17182</v>
      </c>
      <c r="D24" s="16">
        <v>8127</v>
      </c>
      <c r="E24" s="16">
        <v>9055</v>
      </c>
      <c r="F24" s="17">
        <f t="shared" si="1"/>
        <v>-5.035096446139386</v>
      </c>
      <c r="G24" s="15">
        <v>3.4</v>
      </c>
      <c r="H24" s="15">
        <f>D24/E24*100</f>
        <v>89.75151849806736</v>
      </c>
      <c r="I24" s="15">
        <f>IF(J24="…","…",C24/J24)</f>
        <v>294.01095140314857</v>
      </c>
      <c r="J24" s="29">
        <v>58.44</v>
      </c>
    </row>
    <row r="25" spans="1:10" ht="13.5">
      <c r="A25" s="24" t="s">
        <v>48</v>
      </c>
      <c r="B25" s="18">
        <v>5059</v>
      </c>
      <c r="C25" s="16">
        <v>16364</v>
      </c>
      <c r="D25" s="16">
        <v>7720</v>
      </c>
      <c r="E25" s="16">
        <v>8644</v>
      </c>
      <c r="F25" s="17">
        <f t="shared" si="1"/>
        <v>-4.760796182050986</v>
      </c>
      <c r="G25" s="15">
        <v>3.18</v>
      </c>
      <c r="H25" s="15">
        <f>D25/E25*100</f>
        <v>89.3105043961129</v>
      </c>
      <c r="I25" s="26">
        <f>IF(J25="…","…",C25/J25)</f>
        <v>280.0136892539357</v>
      </c>
      <c r="J25" s="29">
        <v>58.44</v>
      </c>
    </row>
    <row r="26" spans="1:10" ht="13.5">
      <c r="A26" s="25" t="s">
        <v>56</v>
      </c>
      <c r="B26" s="19">
        <v>5151</v>
      </c>
      <c r="C26" s="20">
        <v>15538</v>
      </c>
      <c r="D26" s="20">
        <v>7417</v>
      </c>
      <c r="E26" s="20">
        <v>8121</v>
      </c>
      <c r="F26" s="21">
        <f>(C26/C25-1)*100</f>
        <v>-5.047665607430951</v>
      </c>
      <c r="G26" s="22">
        <v>2.96</v>
      </c>
      <c r="H26" s="22">
        <f>D26/E26*100</f>
        <v>91.33111685752986</v>
      </c>
      <c r="I26" s="46">
        <f>IF(J26="…","…",C26/J26)</f>
        <v>265.8795345653662</v>
      </c>
      <c r="J26" s="47">
        <v>58.44</v>
      </c>
    </row>
    <row r="27" spans="3:9" ht="13.5">
      <c r="C27" s="23"/>
      <c r="I27" s="4"/>
    </row>
    <row r="28" ht="13.5">
      <c r="A28" s="2" t="s">
        <v>44</v>
      </c>
    </row>
  </sheetData>
  <sheetProtection/>
  <mergeCells count="7">
    <mergeCell ref="J3:J4"/>
    <mergeCell ref="H3:H4"/>
    <mergeCell ref="I3:I4"/>
    <mergeCell ref="B3:B4"/>
    <mergeCell ref="C3:E3"/>
    <mergeCell ref="F3:F4"/>
    <mergeCell ref="G3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SHONAI-i02064</cp:lastModifiedBy>
  <cp:lastPrinted>2023-06-14T02:55:46Z</cp:lastPrinted>
  <dcterms:created xsi:type="dcterms:W3CDTF">2008-04-14T04:52:52Z</dcterms:created>
  <dcterms:modified xsi:type="dcterms:W3CDTF">2023-06-14T03:00:45Z</dcterms:modified>
  <cp:category/>
  <cp:version/>
  <cp:contentType/>
  <cp:contentStatus/>
</cp:coreProperties>
</file>