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F26F0A5-A106-47FA-88F8-98740011C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全体" sheetId="3" r:id="rId1"/>
    <sheet name="立川" sheetId="1" r:id="rId2"/>
    <sheet name="余目" sheetId="2" r:id="rId3"/>
  </sheets>
  <definedNames>
    <definedName name="_xlnm.Print_Area" localSheetId="2">余目!$A$1:$U$46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" l="1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19" i="2"/>
  <c r="R5" i="2"/>
  <c r="R6" i="2"/>
  <c r="R7" i="2"/>
  <c r="R8" i="2"/>
  <c r="R9" i="2"/>
  <c r="R10" i="2"/>
  <c r="R11" i="2"/>
  <c r="R12" i="2"/>
  <c r="R13" i="2"/>
  <c r="R14" i="2"/>
  <c r="R15" i="2"/>
  <c r="R4" i="2"/>
  <c r="C120" i="3"/>
  <c r="D120" i="3"/>
  <c r="E120" i="3"/>
  <c r="F120" i="3"/>
  <c r="G120" i="3"/>
  <c r="H120" i="3"/>
  <c r="B120" i="3"/>
  <c r="N20" i="2"/>
  <c r="O20" i="2"/>
  <c r="P20" i="2"/>
  <c r="Q20" i="2"/>
  <c r="S20" i="2"/>
  <c r="U20" i="2" s="1"/>
  <c r="T20" i="2"/>
  <c r="N21" i="2"/>
  <c r="O21" i="2"/>
  <c r="Q21" i="2" s="1"/>
  <c r="P21" i="2"/>
  <c r="S21" i="2"/>
  <c r="U21" i="2" s="1"/>
  <c r="T21" i="2"/>
  <c r="N22" i="2"/>
  <c r="O22" i="2"/>
  <c r="P22" i="2"/>
  <c r="Q22" i="2"/>
  <c r="S22" i="2"/>
  <c r="U22" i="2" s="1"/>
  <c r="T22" i="2"/>
  <c r="N23" i="2"/>
  <c r="O23" i="2"/>
  <c r="P23" i="2"/>
  <c r="Q23" i="2"/>
  <c r="S23" i="2"/>
  <c r="T23" i="2"/>
  <c r="U23" i="2"/>
  <c r="N24" i="2"/>
  <c r="O24" i="2"/>
  <c r="P24" i="2"/>
  <c r="Q24" i="2"/>
  <c r="S24" i="2"/>
  <c r="U24" i="2" s="1"/>
  <c r="T24" i="2"/>
  <c r="N25" i="2"/>
  <c r="O25" i="2"/>
  <c r="Q25" i="2" s="1"/>
  <c r="P25" i="2"/>
  <c r="S25" i="2"/>
  <c r="T25" i="2"/>
  <c r="U25" i="2"/>
  <c r="N26" i="2"/>
  <c r="O26" i="2"/>
  <c r="Q26" i="2" s="1"/>
  <c r="P26" i="2"/>
  <c r="S26" i="2"/>
  <c r="T26" i="2"/>
  <c r="U26" i="2"/>
  <c r="N27" i="2"/>
  <c r="O27" i="2"/>
  <c r="Q27" i="2" s="1"/>
  <c r="P27" i="2"/>
  <c r="S27" i="2"/>
  <c r="T27" i="2"/>
  <c r="U27" i="2"/>
  <c r="N28" i="2"/>
  <c r="O28" i="2"/>
  <c r="P28" i="2"/>
  <c r="Q28" i="2"/>
  <c r="S28" i="2"/>
  <c r="U28" i="2" s="1"/>
  <c r="T28" i="2"/>
  <c r="N29" i="2"/>
  <c r="O29" i="2"/>
  <c r="Q29" i="2" s="1"/>
  <c r="P29" i="2"/>
  <c r="S29" i="2"/>
  <c r="U29" i="2" s="1"/>
  <c r="T29" i="2"/>
  <c r="N30" i="2"/>
  <c r="O30" i="2"/>
  <c r="P30" i="2"/>
  <c r="Q30" i="2"/>
  <c r="S30" i="2"/>
  <c r="U30" i="2" s="1"/>
  <c r="T30" i="2"/>
  <c r="N31" i="2"/>
  <c r="O31" i="2"/>
  <c r="P31" i="2"/>
  <c r="Q31" i="2"/>
  <c r="S31" i="2"/>
  <c r="T31" i="2"/>
  <c r="U31" i="2"/>
  <c r="N32" i="2"/>
  <c r="O32" i="2"/>
  <c r="P32" i="2"/>
  <c r="Q32" i="2"/>
  <c r="S32" i="2"/>
  <c r="T32" i="2"/>
  <c r="U32" i="2" s="1"/>
  <c r="N33" i="2"/>
  <c r="O33" i="2"/>
  <c r="Q33" i="2" s="1"/>
  <c r="P33" i="2"/>
  <c r="S33" i="2"/>
  <c r="T33" i="2"/>
  <c r="U33" i="2"/>
  <c r="N34" i="2"/>
  <c r="O34" i="2"/>
  <c r="Q34" i="2" s="1"/>
  <c r="P34" i="2"/>
  <c r="S34" i="2"/>
  <c r="T34" i="2"/>
  <c r="U34" i="2"/>
  <c r="N35" i="2"/>
  <c r="O35" i="2"/>
  <c r="Q35" i="2" s="1"/>
  <c r="P35" i="2"/>
  <c r="S35" i="2"/>
  <c r="T35" i="2"/>
  <c r="U35" i="2"/>
  <c r="N36" i="2"/>
  <c r="O36" i="2"/>
  <c r="P36" i="2"/>
  <c r="Q36" i="2"/>
  <c r="S36" i="2"/>
  <c r="U36" i="2" s="1"/>
  <c r="T36" i="2"/>
  <c r="N37" i="2"/>
  <c r="O37" i="2"/>
  <c r="P37" i="2"/>
  <c r="Q37" i="2" s="1"/>
  <c r="S37" i="2"/>
  <c r="U37" i="2" s="1"/>
  <c r="T37" i="2"/>
  <c r="N38" i="2"/>
  <c r="O38" i="2"/>
  <c r="P38" i="2"/>
  <c r="Q38" i="2"/>
  <c r="S38" i="2"/>
  <c r="U38" i="2" s="1"/>
  <c r="T38" i="2"/>
  <c r="N39" i="2"/>
  <c r="O39" i="2"/>
  <c r="P39" i="2"/>
  <c r="Q39" i="2"/>
  <c r="S39" i="2"/>
  <c r="T39" i="2"/>
  <c r="U39" i="2"/>
  <c r="N40" i="2"/>
  <c r="O40" i="2"/>
  <c r="P40" i="2"/>
  <c r="Q40" i="2"/>
  <c r="S40" i="2"/>
  <c r="T40" i="2"/>
  <c r="U40" i="2" s="1"/>
  <c r="T19" i="2"/>
  <c r="T41" i="2" s="1"/>
  <c r="S19" i="2"/>
  <c r="P19" i="2"/>
  <c r="P41" i="2" s="1"/>
  <c r="O19" i="2"/>
  <c r="N19" i="2"/>
  <c r="N41" i="2" s="1"/>
  <c r="N5" i="2"/>
  <c r="N6" i="2"/>
  <c r="N7" i="2"/>
  <c r="N8" i="2"/>
  <c r="N9" i="2"/>
  <c r="N10" i="2"/>
  <c r="N11" i="2"/>
  <c r="N12" i="2"/>
  <c r="N13" i="2"/>
  <c r="N14" i="2"/>
  <c r="N15" i="2"/>
  <c r="N4" i="2"/>
  <c r="N16" i="2" s="1"/>
  <c r="O5" i="2"/>
  <c r="Q5" i="2" s="1"/>
  <c r="P5" i="2"/>
  <c r="S5" i="2"/>
  <c r="T5" i="2"/>
  <c r="U5" i="2"/>
  <c r="O6" i="2"/>
  <c r="Q6" i="2" s="1"/>
  <c r="P6" i="2"/>
  <c r="S6" i="2"/>
  <c r="T6" i="2"/>
  <c r="U6" i="2"/>
  <c r="O7" i="2"/>
  <c r="P7" i="2"/>
  <c r="Q7" i="2" s="1"/>
  <c r="S7" i="2"/>
  <c r="S16" i="2" s="1"/>
  <c r="T7" i="2"/>
  <c r="O8" i="2"/>
  <c r="P8" i="2"/>
  <c r="Q8" i="2"/>
  <c r="S8" i="2"/>
  <c r="T8" i="2"/>
  <c r="T16" i="2" s="1"/>
  <c r="U8" i="2"/>
  <c r="O9" i="2"/>
  <c r="Q9" i="2" s="1"/>
  <c r="P9" i="2"/>
  <c r="S9" i="2"/>
  <c r="T9" i="2"/>
  <c r="U9" i="2"/>
  <c r="O10" i="2"/>
  <c r="Q10" i="2" s="1"/>
  <c r="P10" i="2"/>
  <c r="S10" i="2"/>
  <c r="T10" i="2"/>
  <c r="U10" i="2"/>
  <c r="O11" i="2"/>
  <c r="P11" i="2"/>
  <c r="Q11" i="2" s="1"/>
  <c r="S11" i="2"/>
  <c r="U11" i="2" s="1"/>
  <c r="T11" i="2"/>
  <c r="O12" i="2"/>
  <c r="P12" i="2"/>
  <c r="Q12" i="2"/>
  <c r="S12" i="2"/>
  <c r="T12" i="2"/>
  <c r="U12" i="2"/>
  <c r="O13" i="2"/>
  <c r="Q13" i="2" s="1"/>
  <c r="P13" i="2"/>
  <c r="S13" i="2"/>
  <c r="T13" i="2"/>
  <c r="U13" i="2"/>
  <c r="O14" i="2"/>
  <c r="Q14" i="2" s="1"/>
  <c r="P14" i="2"/>
  <c r="S14" i="2"/>
  <c r="T14" i="2"/>
  <c r="U14" i="2"/>
  <c r="O15" i="2"/>
  <c r="P15" i="2"/>
  <c r="Q15" i="2" s="1"/>
  <c r="S15" i="2"/>
  <c r="U15" i="2" s="1"/>
  <c r="T15" i="2"/>
  <c r="T4" i="2"/>
  <c r="S4" i="2"/>
  <c r="P4" i="2"/>
  <c r="P16" i="2" s="1"/>
  <c r="O4" i="2"/>
  <c r="Q4" i="2" s="1"/>
  <c r="Q16" i="2" s="1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24" i="2"/>
  <c r="I43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H43" i="2" s="1"/>
  <c r="H33" i="2"/>
  <c r="J33" i="2" s="1"/>
  <c r="H34" i="2"/>
  <c r="J34" i="2" s="1"/>
  <c r="H35" i="2"/>
  <c r="J35" i="2" s="1"/>
  <c r="H36" i="2"/>
  <c r="J36" i="2" s="1"/>
  <c r="H37" i="2"/>
  <c r="J37" i="2" s="1"/>
  <c r="H38" i="2"/>
  <c r="J38" i="2" s="1"/>
  <c r="H39" i="2"/>
  <c r="J39" i="2" s="1"/>
  <c r="H40" i="2"/>
  <c r="J40" i="2" s="1"/>
  <c r="H41" i="2"/>
  <c r="J41" i="2" s="1"/>
  <c r="H42" i="2"/>
  <c r="J42" i="2" s="1"/>
  <c r="H24" i="2"/>
  <c r="J24" i="2" s="1"/>
  <c r="H5" i="2"/>
  <c r="H6" i="2"/>
  <c r="J6" i="2" s="1"/>
  <c r="H7" i="2"/>
  <c r="J7" i="2" s="1"/>
  <c r="H8" i="2"/>
  <c r="J8" i="2" s="1"/>
  <c r="H9" i="2"/>
  <c r="J9" i="2" s="1"/>
  <c r="H10" i="2"/>
  <c r="H11" i="2"/>
  <c r="J11" i="2" s="1"/>
  <c r="H12" i="2"/>
  <c r="H13" i="2"/>
  <c r="H14" i="2"/>
  <c r="J14" i="2" s="1"/>
  <c r="H15" i="2"/>
  <c r="J15" i="2" s="1"/>
  <c r="H16" i="2"/>
  <c r="J16" i="2" s="1"/>
  <c r="H17" i="2"/>
  <c r="J17" i="2" s="1"/>
  <c r="H18" i="2"/>
  <c r="H19" i="2"/>
  <c r="H20" i="2"/>
  <c r="H21" i="2"/>
  <c r="J21" i="2" s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25" i="2"/>
  <c r="G24" i="2"/>
  <c r="G43" i="2" s="1"/>
  <c r="F30" i="2"/>
  <c r="F31" i="2"/>
  <c r="F38" i="2"/>
  <c r="F39" i="2"/>
  <c r="E26" i="2"/>
  <c r="E27" i="2"/>
  <c r="E28" i="2"/>
  <c r="E29" i="2"/>
  <c r="E30" i="2"/>
  <c r="E31" i="2"/>
  <c r="E32" i="2"/>
  <c r="F32" i="2" s="1"/>
  <c r="E33" i="2"/>
  <c r="E34" i="2"/>
  <c r="E35" i="2"/>
  <c r="E36" i="2"/>
  <c r="E37" i="2"/>
  <c r="E38" i="2"/>
  <c r="E39" i="2"/>
  <c r="E40" i="2"/>
  <c r="F40" i="2" s="1"/>
  <c r="E41" i="2"/>
  <c r="E42" i="2"/>
  <c r="E25" i="2"/>
  <c r="E24" i="2"/>
  <c r="E43" i="2" s="1"/>
  <c r="E5" i="2"/>
  <c r="E6" i="2"/>
  <c r="E7" i="2"/>
  <c r="E8" i="2"/>
  <c r="F8" i="2" s="1"/>
  <c r="E9" i="2"/>
  <c r="E10" i="2"/>
  <c r="F10" i="2" s="1"/>
  <c r="E11" i="2"/>
  <c r="F11" i="2" s="1"/>
  <c r="E12" i="2"/>
  <c r="F12" i="2" s="1"/>
  <c r="E13" i="2"/>
  <c r="E14" i="2"/>
  <c r="E15" i="2"/>
  <c r="E16" i="2"/>
  <c r="F16" i="2" s="1"/>
  <c r="E17" i="2"/>
  <c r="F17" i="2" s="1"/>
  <c r="E18" i="2"/>
  <c r="F18" i="2" s="1"/>
  <c r="E19" i="2"/>
  <c r="F19" i="2" s="1"/>
  <c r="E20" i="2"/>
  <c r="F20" i="2" s="1"/>
  <c r="E21" i="2"/>
  <c r="E4" i="2"/>
  <c r="D25" i="2"/>
  <c r="F25" i="2" s="1"/>
  <c r="D26" i="2"/>
  <c r="F26" i="2" s="1"/>
  <c r="D27" i="2"/>
  <c r="F27" i="2" s="1"/>
  <c r="D28" i="2"/>
  <c r="F28" i="2" s="1"/>
  <c r="D29" i="2"/>
  <c r="F29" i="2" s="1"/>
  <c r="D30" i="2"/>
  <c r="D31" i="2"/>
  <c r="D32" i="2"/>
  <c r="D33" i="2"/>
  <c r="F33" i="2" s="1"/>
  <c r="D34" i="2"/>
  <c r="F34" i="2" s="1"/>
  <c r="D35" i="2"/>
  <c r="F35" i="2" s="1"/>
  <c r="D36" i="2"/>
  <c r="F36" i="2" s="1"/>
  <c r="D37" i="2"/>
  <c r="F37" i="2" s="1"/>
  <c r="D38" i="2"/>
  <c r="D39" i="2"/>
  <c r="D40" i="2"/>
  <c r="D41" i="2"/>
  <c r="F41" i="2" s="1"/>
  <c r="D42" i="2"/>
  <c r="F42" i="2" s="1"/>
  <c r="D24" i="2"/>
  <c r="D43" i="2" s="1"/>
  <c r="I21" i="2"/>
  <c r="I20" i="2"/>
  <c r="I19" i="2"/>
  <c r="I18" i="2"/>
  <c r="I17" i="2"/>
  <c r="I16" i="2"/>
  <c r="I15" i="2"/>
  <c r="I14" i="2"/>
  <c r="I13" i="2"/>
  <c r="I12" i="2"/>
  <c r="J12" i="2" s="1"/>
  <c r="I11" i="2"/>
  <c r="I10" i="2"/>
  <c r="J10" i="2" s="1"/>
  <c r="I9" i="2"/>
  <c r="I8" i="2"/>
  <c r="I7" i="2"/>
  <c r="I6" i="2"/>
  <c r="I5" i="2"/>
  <c r="I4" i="2"/>
  <c r="H4" i="2"/>
  <c r="J4" i="2" s="1"/>
  <c r="G6" i="2"/>
  <c r="G7" i="2"/>
  <c r="G8" i="2"/>
  <c r="G9" i="2"/>
  <c r="G10" i="2"/>
  <c r="G11" i="2"/>
  <c r="G12" i="2"/>
  <c r="G13" i="2"/>
  <c r="G22" i="2" s="1"/>
  <c r="G14" i="2"/>
  <c r="G15" i="2"/>
  <c r="G16" i="2"/>
  <c r="G17" i="2"/>
  <c r="G18" i="2"/>
  <c r="G19" i="2"/>
  <c r="G20" i="2"/>
  <c r="G21" i="2"/>
  <c r="G5" i="2"/>
  <c r="G4" i="2"/>
  <c r="D6" i="2"/>
  <c r="D7" i="2"/>
  <c r="D8" i="2"/>
  <c r="D9" i="2"/>
  <c r="F9" i="2" s="1"/>
  <c r="D10" i="2"/>
  <c r="D11" i="2"/>
  <c r="D12" i="2"/>
  <c r="D13" i="2"/>
  <c r="D14" i="2"/>
  <c r="D15" i="2"/>
  <c r="D16" i="2"/>
  <c r="D17" i="2"/>
  <c r="D18" i="2"/>
  <c r="D19" i="2"/>
  <c r="D20" i="2"/>
  <c r="D21" i="2"/>
  <c r="F21" i="2" s="1"/>
  <c r="D5" i="2"/>
  <c r="D4" i="2"/>
  <c r="D22" i="2" s="1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24" i="2"/>
  <c r="C43" i="2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4" i="2"/>
  <c r="C22" i="2" s="1"/>
  <c r="U11" i="1"/>
  <c r="U12" i="1"/>
  <c r="U19" i="1"/>
  <c r="U20" i="1"/>
  <c r="U4" i="1"/>
  <c r="T25" i="1"/>
  <c r="T24" i="1"/>
  <c r="T23" i="1"/>
  <c r="T22" i="1"/>
  <c r="T5" i="1"/>
  <c r="U5" i="1" s="1"/>
  <c r="T6" i="1"/>
  <c r="T7" i="1"/>
  <c r="T26" i="1" s="1"/>
  <c r="T8" i="1"/>
  <c r="T9" i="1"/>
  <c r="T10" i="1"/>
  <c r="T11" i="1"/>
  <c r="T12" i="1"/>
  <c r="T13" i="1"/>
  <c r="U13" i="1" s="1"/>
  <c r="T14" i="1"/>
  <c r="T15" i="1"/>
  <c r="T16" i="1"/>
  <c r="T17" i="1"/>
  <c r="T18" i="1"/>
  <c r="T19" i="1"/>
  <c r="T20" i="1"/>
  <c r="T21" i="1"/>
  <c r="U21" i="1" s="1"/>
  <c r="T4" i="1"/>
  <c r="S25" i="1"/>
  <c r="U25" i="1" s="1"/>
  <c r="S24" i="1"/>
  <c r="U24" i="1" s="1"/>
  <c r="S23" i="1"/>
  <c r="U23" i="1" s="1"/>
  <c r="S22" i="1"/>
  <c r="U22" i="1" s="1"/>
  <c r="S5" i="1"/>
  <c r="S6" i="1"/>
  <c r="U6" i="1" s="1"/>
  <c r="S7" i="1"/>
  <c r="U7" i="1" s="1"/>
  <c r="S8" i="1"/>
  <c r="U8" i="1" s="1"/>
  <c r="S9" i="1"/>
  <c r="U9" i="1" s="1"/>
  <c r="S10" i="1"/>
  <c r="S26" i="1" s="1"/>
  <c r="S11" i="1"/>
  <c r="S12" i="1"/>
  <c r="S13" i="1"/>
  <c r="S14" i="1"/>
  <c r="U14" i="1" s="1"/>
  <c r="S15" i="1"/>
  <c r="U15" i="1" s="1"/>
  <c r="S16" i="1"/>
  <c r="U16" i="1" s="1"/>
  <c r="S17" i="1"/>
  <c r="U17" i="1" s="1"/>
  <c r="S18" i="1"/>
  <c r="U18" i="1" s="1"/>
  <c r="S19" i="1"/>
  <c r="S20" i="1"/>
  <c r="S21" i="1"/>
  <c r="S4" i="1"/>
  <c r="R25" i="1"/>
  <c r="R24" i="1"/>
  <c r="R23" i="1"/>
  <c r="R22" i="1"/>
  <c r="R5" i="1"/>
  <c r="R6" i="1"/>
  <c r="R7" i="1"/>
  <c r="R8" i="1"/>
  <c r="R9" i="1"/>
  <c r="R26" i="1" s="1"/>
  <c r="R10" i="1"/>
  <c r="R11" i="1"/>
  <c r="R12" i="1"/>
  <c r="R13" i="1"/>
  <c r="R14" i="1"/>
  <c r="R15" i="1"/>
  <c r="R16" i="1"/>
  <c r="R17" i="1"/>
  <c r="R18" i="1"/>
  <c r="R19" i="1"/>
  <c r="R20" i="1"/>
  <c r="R21" i="1"/>
  <c r="R4" i="1"/>
  <c r="Q22" i="1"/>
  <c r="P25" i="1"/>
  <c r="P24" i="1"/>
  <c r="P23" i="1"/>
  <c r="P22" i="1"/>
  <c r="P5" i="1"/>
  <c r="P6" i="1"/>
  <c r="P7" i="1"/>
  <c r="P8" i="1"/>
  <c r="P9" i="1"/>
  <c r="P10" i="1"/>
  <c r="P26" i="1" s="1"/>
  <c r="P11" i="1"/>
  <c r="Q11" i="1" s="1"/>
  <c r="P12" i="1"/>
  <c r="P13" i="1"/>
  <c r="P14" i="1"/>
  <c r="P15" i="1"/>
  <c r="P16" i="1"/>
  <c r="P17" i="1"/>
  <c r="P18" i="1"/>
  <c r="P19" i="1"/>
  <c r="P20" i="1"/>
  <c r="P21" i="1"/>
  <c r="P4" i="1"/>
  <c r="O25" i="1"/>
  <c r="Q25" i="1" s="1"/>
  <c r="O24" i="1"/>
  <c r="Q24" i="1" s="1"/>
  <c r="O23" i="1"/>
  <c r="Q23" i="1" s="1"/>
  <c r="O22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4" i="1"/>
  <c r="O26" i="1" s="1"/>
  <c r="N25" i="1"/>
  <c r="N24" i="1"/>
  <c r="N23" i="1"/>
  <c r="N2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4" i="1"/>
  <c r="J18" i="1"/>
  <c r="J19" i="1"/>
  <c r="J25" i="1"/>
  <c r="J26" i="1"/>
  <c r="J27" i="1"/>
  <c r="J6" i="1"/>
  <c r="J7" i="1"/>
  <c r="J8" i="1"/>
  <c r="J14" i="1"/>
  <c r="J4" i="1"/>
  <c r="I30" i="1"/>
  <c r="I18" i="1"/>
  <c r="I19" i="1"/>
  <c r="I20" i="1"/>
  <c r="I21" i="1"/>
  <c r="I22" i="1"/>
  <c r="I23" i="1"/>
  <c r="I24" i="1"/>
  <c r="J24" i="1" s="1"/>
  <c r="I25" i="1"/>
  <c r="I26" i="1"/>
  <c r="I27" i="1"/>
  <c r="I28" i="1"/>
  <c r="I29" i="1"/>
  <c r="I17" i="1"/>
  <c r="J17" i="1" s="1"/>
  <c r="I5" i="1"/>
  <c r="J5" i="1" s="1"/>
  <c r="I6" i="1"/>
  <c r="I7" i="1"/>
  <c r="I8" i="1"/>
  <c r="I9" i="1"/>
  <c r="I10" i="1"/>
  <c r="I11" i="1"/>
  <c r="I12" i="1"/>
  <c r="I13" i="1"/>
  <c r="J13" i="1" s="1"/>
  <c r="I14" i="1"/>
  <c r="I4" i="1"/>
  <c r="H30" i="1"/>
  <c r="J30" i="1" s="1"/>
  <c r="H18" i="1"/>
  <c r="H19" i="1"/>
  <c r="H20" i="1"/>
  <c r="J20" i="1" s="1"/>
  <c r="H21" i="1"/>
  <c r="J21" i="1" s="1"/>
  <c r="H22" i="1"/>
  <c r="J22" i="1" s="1"/>
  <c r="H23" i="1"/>
  <c r="J23" i="1" s="1"/>
  <c r="H24" i="1"/>
  <c r="H25" i="1"/>
  <c r="H26" i="1"/>
  <c r="H27" i="1"/>
  <c r="H28" i="1"/>
  <c r="J28" i="1" s="1"/>
  <c r="H29" i="1"/>
  <c r="J29" i="1" s="1"/>
  <c r="H17" i="1"/>
  <c r="H31" i="1" s="1"/>
  <c r="S34" i="1" s="1"/>
  <c r="H5" i="1"/>
  <c r="H6" i="1"/>
  <c r="H7" i="1"/>
  <c r="H8" i="1"/>
  <c r="H9" i="1"/>
  <c r="J9" i="1" s="1"/>
  <c r="H10" i="1"/>
  <c r="J10" i="1" s="1"/>
  <c r="H11" i="1"/>
  <c r="J11" i="1" s="1"/>
  <c r="H12" i="1"/>
  <c r="J12" i="1" s="1"/>
  <c r="H13" i="1"/>
  <c r="H14" i="1"/>
  <c r="H4" i="1"/>
  <c r="H15" i="1" s="1"/>
  <c r="E30" i="1"/>
  <c r="E18" i="1"/>
  <c r="E19" i="1"/>
  <c r="E20" i="1"/>
  <c r="E21" i="1"/>
  <c r="F21" i="1" s="1"/>
  <c r="E22" i="1"/>
  <c r="E23" i="1"/>
  <c r="E24" i="1"/>
  <c r="E25" i="1"/>
  <c r="F25" i="1" s="1"/>
  <c r="E26" i="1"/>
  <c r="E27" i="1"/>
  <c r="E28" i="1"/>
  <c r="E29" i="1"/>
  <c r="F29" i="1" s="1"/>
  <c r="E17" i="1"/>
  <c r="E5" i="1"/>
  <c r="E6" i="1"/>
  <c r="E7" i="1"/>
  <c r="E8" i="1"/>
  <c r="E9" i="1"/>
  <c r="E10" i="1"/>
  <c r="E11" i="1"/>
  <c r="E12" i="1"/>
  <c r="E13" i="1"/>
  <c r="E14" i="1"/>
  <c r="F14" i="1" s="1"/>
  <c r="E4" i="1"/>
  <c r="E15" i="1" s="1"/>
  <c r="F15" i="1" s="1"/>
  <c r="D30" i="1"/>
  <c r="F30" i="1" s="1"/>
  <c r="D19" i="1"/>
  <c r="D20" i="1"/>
  <c r="D21" i="1"/>
  <c r="D22" i="1"/>
  <c r="D23" i="1"/>
  <c r="D24" i="1"/>
  <c r="D25" i="1"/>
  <c r="D26" i="1"/>
  <c r="D27" i="1"/>
  <c r="D28" i="1"/>
  <c r="F28" i="1" s="1"/>
  <c r="D29" i="1"/>
  <c r="D18" i="1"/>
  <c r="D17" i="1"/>
  <c r="D5" i="1"/>
  <c r="D15" i="1" s="1"/>
  <c r="D6" i="1"/>
  <c r="D7" i="1"/>
  <c r="D8" i="1"/>
  <c r="D9" i="1"/>
  <c r="D10" i="1"/>
  <c r="F10" i="1" s="1"/>
  <c r="D11" i="1"/>
  <c r="F11" i="1" s="1"/>
  <c r="D12" i="1"/>
  <c r="F12" i="1" s="1"/>
  <c r="D13" i="1"/>
  <c r="D14" i="1"/>
  <c r="D4" i="1"/>
  <c r="F22" i="1"/>
  <c r="F23" i="1"/>
  <c r="F24" i="1"/>
  <c r="F26" i="1"/>
  <c r="F9" i="1"/>
  <c r="G30" i="1"/>
  <c r="G18" i="1"/>
  <c r="G31" i="1" s="1"/>
  <c r="R34" i="1" s="1"/>
  <c r="G19" i="1"/>
  <c r="G20" i="1"/>
  <c r="G21" i="1"/>
  <c r="G22" i="1"/>
  <c r="G23" i="1"/>
  <c r="G24" i="1"/>
  <c r="G25" i="1"/>
  <c r="G26" i="1"/>
  <c r="G27" i="1"/>
  <c r="G28" i="1"/>
  <c r="G29" i="1"/>
  <c r="G17" i="1"/>
  <c r="G5" i="1"/>
  <c r="G6" i="1"/>
  <c r="G7" i="1"/>
  <c r="G8" i="1"/>
  <c r="G9" i="1"/>
  <c r="G10" i="1"/>
  <c r="G11" i="1"/>
  <c r="G12" i="1"/>
  <c r="G13" i="1"/>
  <c r="G14" i="1"/>
  <c r="G4" i="1"/>
  <c r="G15" i="1" s="1"/>
  <c r="C30" i="1"/>
  <c r="C19" i="1"/>
  <c r="C20" i="1"/>
  <c r="C21" i="1"/>
  <c r="C22" i="1"/>
  <c r="C23" i="1"/>
  <c r="C24" i="1"/>
  <c r="C25" i="1"/>
  <c r="C26" i="1"/>
  <c r="C27" i="1"/>
  <c r="C28" i="1"/>
  <c r="C29" i="1"/>
  <c r="C18" i="1"/>
  <c r="C17" i="1"/>
  <c r="C5" i="1"/>
  <c r="C6" i="1"/>
  <c r="C7" i="1"/>
  <c r="C8" i="1"/>
  <c r="C9" i="1"/>
  <c r="C10" i="1"/>
  <c r="C11" i="1"/>
  <c r="C12" i="1"/>
  <c r="C13" i="1"/>
  <c r="C14" i="1"/>
  <c r="C4" i="1"/>
  <c r="J15" i="1" l="1"/>
  <c r="J43" i="2"/>
  <c r="N44" i="2"/>
  <c r="P44" i="2"/>
  <c r="J32" i="2"/>
  <c r="F13" i="1"/>
  <c r="Q4" i="1"/>
  <c r="Q26" i="1" s="1"/>
  <c r="S41" i="2"/>
  <c r="S44" i="2" s="1"/>
  <c r="S47" i="2" s="1"/>
  <c r="F24" i="2"/>
  <c r="F43" i="2" s="1"/>
  <c r="J13" i="2"/>
  <c r="J5" i="2"/>
  <c r="F8" i="1"/>
  <c r="F15" i="2"/>
  <c r="F7" i="2"/>
  <c r="J20" i="2"/>
  <c r="J22" i="2" s="1"/>
  <c r="U4" i="2"/>
  <c r="U16" i="2" s="1"/>
  <c r="O16" i="2"/>
  <c r="Q19" i="2"/>
  <c r="Q41" i="2" s="1"/>
  <c r="O41" i="2"/>
  <c r="O44" i="2" s="1"/>
  <c r="D31" i="1"/>
  <c r="O34" i="1" s="1"/>
  <c r="U10" i="1"/>
  <c r="U26" i="1" s="1"/>
  <c r="U34" i="1" s="1"/>
  <c r="F18" i="1"/>
  <c r="F4" i="2"/>
  <c r="F22" i="2" s="1"/>
  <c r="F6" i="2"/>
  <c r="J19" i="2"/>
  <c r="I22" i="2"/>
  <c r="T44" i="2" s="1"/>
  <c r="T47" i="2" s="1"/>
  <c r="U19" i="2"/>
  <c r="U41" i="2" s="1"/>
  <c r="F14" i="2"/>
  <c r="U7" i="2"/>
  <c r="F27" i="1"/>
  <c r="F19" i="1"/>
  <c r="F13" i="2"/>
  <c r="E22" i="2"/>
  <c r="J18" i="2"/>
  <c r="I15" i="1"/>
  <c r="T34" i="1" s="1"/>
  <c r="R41" i="2"/>
  <c r="R16" i="2"/>
  <c r="H22" i="2"/>
  <c r="F5" i="2"/>
  <c r="N26" i="1"/>
  <c r="F20" i="1"/>
  <c r="E31" i="1"/>
  <c r="P34" i="1" s="1"/>
  <c r="F7" i="1"/>
  <c r="F6" i="1"/>
  <c r="F5" i="1"/>
  <c r="F4" i="1"/>
  <c r="F17" i="1"/>
  <c r="C31" i="1"/>
  <c r="C15" i="1"/>
  <c r="F31" i="1" l="1"/>
  <c r="Q34" i="1" s="1"/>
  <c r="R44" i="2"/>
  <c r="R47" i="2" s="1"/>
  <c r="U44" i="2"/>
  <c r="U47" i="2" s="1"/>
  <c r="Q44" i="2"/>
  <c r="Q47" i="2" s="1"/>
  <c r="P47" i="2"/>
  <c r="P49" i="2" s="1"/>
  <c r="O47" i="2"/>
  <c r="O49" i="2" s="1"/>
  <c r="N34" i="1"/>
  <c r="N47" i="2" s="1"/>
  <c r="Q49" i="2" l="1"/>
  <c r="M49" i="2"/>
</calcChain>
</file>

<file path=xl/sharedStrings.xml><?xml version="1.0" encoding="utf-8"?>
<sst xmlns="http://schemas.openxmlformats.org/spreadsheetml/2006/main" count="423" uniqueCount="335">
  <si>
    <t>行政区名</t>
    <rPh sb="0" eb="1">
      <t>ギョウ</t>
    </rPh>
    <rPh sb="1" eb="2">
      <t>セイ</t>
    </rPh>
    <rPh sb="2" eb="3">
      <t>ク</t>
    </rPh>
    <rPh sb="3" eb="4">
      <t>ナ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</si>
  <si>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</si>
  <si>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</si>
  <si>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r>
      <rPr>
        <sz val="8"/>
        <color indexed="10"/>
        <rFont val="ＭＳ 明朝"/>
        <family val="1"/>
        <charset val="128"/>
      </rPr>
      <t>※</t>
    </r>
    <r>
      <rPr>
        <sz val="8"/>
        <rFont val="ＭＳ 明朝"/>
        <family val="1"/>
        <charset val="128"/>
      </rPr>
      <t>世帯</t>
    </r>
    <rPh sb="1" eb="3">
      <t>セタイ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</si>
  <si>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</si>
  <si>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</si>
  <si>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</si>
  <si>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</t>
    <rPh sb="0" eb="2">
      <t>セタイ</t>
    </rPh>
    <phoneticPr fontId="3"/>
  </si>
  <si>
    <t>01</t>
  </si>
  <si>
    <t xml:space="preserve"> 瀬    場</t>
    <rPh sb="1" eb="2">
      <t>セ</t>
    </rPh>
    <rPh sb="6" eb="7">
      <t>バ</t>
    </rPh>
    <phoneticPr fontId="3"/>
  </si>
  <si>
    <t>26</t>
  </si>
  <si>
    <t xml:space="preserve"> 東 興 野</t>
    <rPh sb="1" eb="2">
      <t>ヒガシ</t>
    </rPh>
    <rPh sb="3" eb="4">
      <t>キョウ</t>
    </rPh>
    <rPh sb="5" eb="6">
      <t>ノ</t>
    </rPh>
    <phoneticPr fontId="3"/>
  </si>
  <si>
    <t>02</t>
  </si>
  <si>
    <t xml:space="preserve"> 大 中 島</t>
    <rPh sb="1" eb="2">
      <t>ダイ</t>
    </rPh>
    <rPh sb="3" eb="4">
      <t>ナカ</t>
    </rPh>
    <rPh sb="5" eb="6">
      <t>シマ</t>
    </rPh>
    <phoneticPr fontId="3"/>
  </si>
  <si>
    <t>27</t>
  </si>
  <si>
    <t xml:space="preserve"> 荒    鍋</t>
  </si>
  <si>
    <t>03</t>
  </si>
  <si>
    <t xml:space="preserve"> 新    田</t>
    <rPh sb="1" eb="2">
      <t>シン</t>
    </rPh>
    <rPh sb="6" eb="7">
      <t>タ</t>
    </rPh>
    <phoneticPr fontId="3"/>
  </si>
  <si>
    <t>28</t>
  </si>
  <si>
    <t xml:space="preserve"> 出 川 原</t>
  </si>
  <si>
    <t>04</t>
  </si>
  <si>
    <t xml:space="preserve"> 工 藤 沢</t>
    <rPh sb="1" eb="2">
      <t>コウ</t>
    </rPh>
    <rPh sb="3" eb="4">
      <t>フジ</t>
    </rPh>
    <rPh sb="5" eb="6">
      <t>サワ</t>
    </rPh>
    <phoneticPr fontId="3"/>
  </si>
  <si>
    <t>29</t>
  </si>
  <si>
    <t xml:space="preserve"> 緑    町</t>
  </si>
  <si>
    <t>05</t>
  </si>
  <si>
    <t xml:space="preserve"> 科    沢</t>
    <rPh sb="1" eb="2">
      <t>カ</t>
    </rPh>
    <rPh sb="6" eb="7">
      <t>サワ</t>
    </rPh>
    <phoneticPr fontId="3"/>
  </si>
  <si>
    <t>30</t>
  </si>
  <si>
    <t xml:space="preserve"> 今    岡</t>
  </si>
  <si>
    <t>06</t>
  </si>
  <si>
    <t xml:space="preserve"> 木 ノ 沢</t>
    <rPh sb="1" eb="2">
      <t>キ</t>
    </rPh>
    <rPh sb="5" eb="6">
      <t>サワ</t>
    </rPh>
    <phoneticPr fontId="3"/>
  </si>
  <si>
    <t>31</t>
  </si>
  <si>
    <t xml:space="preserve"> 上    幅</t>
  </si>
  <si>
    <t>07</t>
  </si>
  <si>
    <t xml:space="preserve"> 中    村</t>
    <rPh sb="1" eb="2">
      <t>ナカ</t>
    </rPh>
    <rPh sb="6" eb="7">
      <t>ムラ</t>
    </rPh>
    <phoneticPr fontId="3"/>
  </si>
  <si>
    <t>32</t>
  </si>
  <si>
    <t xml:space="preserve"> 囲    町</t>
  </si>
  <si>
    <t>08</t>
  </si>
  <si>
    <t xml:space="preserve"> 鉢    子</t>
    <rPh sb="1" eb="2">
      <t>ハチ</t>
    </rPh>
    <rPh sb="6" eb="7">
      <t>コ</t>
    </rPh>
    <phoneticPr fontId="3"/>
  </si>
  <si>
    <t>33</t>
  </si>
  <si>
    <t xml:space="preserve"> 貢 地 目</t>
  </si>
  <si>
    <t>09</t>
  </si>
  <si>
    <t xml:space="preserve"> 大    平</t>
    <rPh sb="1" eb="2">
      <t>ダイ</t>
    </rPh>
    <rPh sb="6" eb="7">
      <t>ヒラ</t>
    </rPh>
    <phoneticPr fontId="3"/>
  </si>
  <si>
    <t>34</t>
  </si>
  <si>
    <t xml:space="preserve"> 下    幅</t>
  </si>
  <si>
    <t>10</t>
  </si>
  <si>
    <t xml:space="preserve"> 松 野 木</t>
    <rPh sb="1" eb="2">
      <t>マツ</t>
    </rPh>
    <rPh sb="3" eb="4">
      <t>ノ</t>
    </rPh>
    <rPh sb="5" eb="6">
      <t>キ</t>
    </rPh>
    <phoneticPr fontId="3"/>
  </si>
  <si>
    <t>35</t>
  </si>
  <si>
    <t xml:space="preserve"> 吹    払</t>
  </si>
  <si>
    <t>11</t>
  </si>
  <si>
    <t xml:space="preserve"> 肝    煎</t>
    <rPh sb="1" eb="2">
      <t>キモ</t>
    </rPh>
    <rPh sb="6" eb="7">
      <t>イ</t>
    </rPh>
    <phoneticPr fontId="3"/>
  </si>
  <si>
    <t>36</t>
  </si>
  <si>
    <t xml:space="preserve"> 栄    町</t>
  </si>
  <si>
    <t>小   計</t>
    <rPh sb="0" eb="1">
      <t>ショウ</t>
    </rPh>
    <rPh sb="4" eb="5">
      <t>ケイ</t>
    </rPh>
    <phoneticPr fontId="3"/>
  </si>
  <si>
    <t>37</t>
  </si>
  <si>
    <t xml:space="preserve"> 西 興 野</t>
  </si>
  <si>
    <t>38</t>
  </si>
  <si>
    <t xml:space="preserve"> 烏    町</t>
  </si>
  <si>
    <t>12</t>
  </si>
  <si>
    <t xml:space="preserve"> 興    屋</t>
    <rPh sb="1" eb="2">
      <t>キョウ</t>
    </rPh>
    <rPh sb="6" eb="7">
      <t>ヤ</t>
    </rPh>
    <phoneticPr fontId="3"/>
  </si>
  <si>
    <t>39</t>
  </si>
  <si>
    <t xml:space="preserve"> 馬    場</t>
  </si>
  <si>
    <t>13</t>
  </si>
  <si>
    <t xml:space="preserve"> 中    島</t>
    <rPh sb="1" eb="2">
      <t>ナカ</t>
    </rPh>
    <rPh sb="6" eb="7">
      <t>シマ</t>
    </rPh>
    <phoneticPr fontId="3"/>
  </si>
  <si>
    <t>40</t>
  </si>
  <si>
    <t xml:space="preserve"> 添    津</t>
  </si>
  <si>
    <t>14</t>
  </si>
  <si>
    <t xml:space="preserve"> 生 繰 沢</t>
    <rPh sb="1" eb="2">
      <t>セイ</t>
    </rPh>
    <rPh sb="3" eb="4">
      <t>ク</t>
    </rPh>
    <rPh sb="5" eb="6">
      <t>サワ</t>
    </rPh>
    <phoneticPr fontId="3"/>
  </si>
  <si>
    <t>41</t>
  </si>
  <si>
    <t xml:space="preserve"> 三 ケ 沢</t>
  </si>
  <si>
    <t>15</t>
  </si>
  <si>
    <t xml:space="preserve"> 片    倉</t>
  </si>
  <si>
    <t>42</t>
  </si>
  <si>
    <t xml:space="preserve"> 千 本 杉</t>
  </si>
  <si>
    <t>17</t>
  </si>
  <si>
    <t xml:space="preserve"> 上 荒 宿</t>
  </si>
  <si>
    <t>43</t>
  </si>
  <si>
    <t xml:space="preserve"> 桑    田</t>
  </si>
  <si>
    <t>18</t>
  </si>
  <si>
    <t xml:space="preserve"> 南    町</t>
    <rPh sb="1" eb="2">
      <t>ミナミ</t>
    </rPh>
    <rPh sb="6" eb="7">
      <t>マチ</t>
    </rPh>
    <phoneticPr fontId="3"/>
  </si>
  <si>
    <t>45</t>
  </si>
  <si>
    <t xml:space="preserve"> 旭    町</t>
  </si>
  <si>
    <t>19</t>
  </si>
  <si>
    <t xml:space="preserve"> 荒    宿</t>
  </si>
  <si>
    <t>46</t>
  </si>
  <si>
    <t xml:space="preserve"> 東 本 町</t>
  </si>
  <si>
    <t>20</t>
  </si>
  <si>
    <t xml:space="preserve"> 川    端</t>
  </si>
  <si>
    <t>47</t>
  </si>
  <si>
    <t xml:space="preserve"> 山 水 園</t>
  </si>
  <si>
    <t>21</t>
  </si>
  <si>
    <t xml:space="preserve"> 本    町</t>
  </si>
  <si>
    <t>48</t>
  </si>
  <si>
    <t xml:space="preserve"> 新 広 町</t>
  </si>
  <si>
    <t>22</t>
  </si>
  <si>
    <t xml:space="preserve"> 裏    町</t>
  </si>
  <si>
    <t>23</t>
  </si>
  <si>
    <t xml:space="preserve"> 新 屋 敷</t>
  </si>
  <si>
    <t>24</t>
  </si>
  <si>
    <t xml:space="preserve"> 新    町</t>
  </si>
  <si>
    <t>25</t>
  </si>
  <si>
    <t xml:space="preserve"> 駅    前</t>
  </si>
  <si>
    <t>44</t>
  </si>
  <si>
    <t xml:space="preserve"> 幸    町</t>
  </si>
  <si>
    <t>合   計</t>
    <rPh sb="0" eb="1">
      <t>ゴウ</t>
    </rPh>
    <rPh sb="4" eb="5">
      <t>ケイ</t>
    </rPh>
    <phoneticPr fontId="3"/>
  </si>
  <si>
    <r>
      <t>注「</t>
    </r>
    <r>
      <rPr>
        <b/>
        <sz val="8"/>
        <color indexed="10"/>
        <rFont val="ＭＳ 明朝"/>
        <family val="1"/>
        <charset val="128"/>
      </rPr>
      <t>※</t>
    </r>
    <r>
      <rPr>
        <b/>
        <sz val="8"/>
        <color indexed="8"/>
        <rFont val="ＭＳ 明朝"/>
        <family val="1"/>
        <charset val="128"/>
      </rPr>
      <t>世帯数」に日本人住民と外国人住民との複合世帯を含む。</t>
    </r>
    <rPh sb="0" eb="1">
      <t>チュウ</t>
    </rPh>
    <rPh sb="3" eb="6">
      <t>セタイスウ</t>
    </rPh>
    <rPh sb="8" eb="11">
      <t>ニホンジン</t>
    </rPh>
    <rPh sb="11" eb="13">
      <t>ジュウミン</t>
    </rPh>
    <rPh sb="14" eb="16">
      <t>ガイコク</t>
    </rPh>
    <rPh sb="16" eb="17">
      <t>ジン</t>
    </rPh>
    <rPh sb="17" eb="19">
      <t>ジュウミン</t>
    </rPh>
    <rPh sb="21" eb="23">
      <t>フクゴウ</t>
    </rPh>
    <rPh sb="23" eb="25">
      <t>セタイ</t>
    </rPh>
    <rPh sb="26" eb="27">
      <t>フク</t>
    </rPh>
    <phoneticPr fontId="3"/>
  </si>
  <si>
    <t>行政区名</t>
  </si>
  <si>
    <t>日本人－男</t>
  </si>
  <si>
    <t>外国人－男</t>
  </si>
  <si>
    <t>日本人－女</t>
  </si>
  <si>
    <t>外国人－女</t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</si>
  <si>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</si>
  <si>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</si>
  <si>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</si>
  <si>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</si>
  <si>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</si>
  <si>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</si>
  <si>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</si>
  <si>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</si>
  <si>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</si>
  <si>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</si>
  <si>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肝煎󠄂</t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</si>
  <si>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</si>
  <si>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</si>
  <si>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</si>
  <si>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</si>
  <si>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</si>
  <si>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</si>
  <si>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</si>
  <si>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</si>
  <si>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</si>
  <si>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</si>
  <si>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</si>
  <si>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</si>
  <si>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</si>
  <si>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</si>
  <si>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</si>
  <si>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</si>
  <si>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</si>
  <si>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</si>
  <si>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</si>
  <si>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</si>
  <si>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</si>
  <si>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</si>
  <si>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</si>
  <si>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</si>
  <si>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</si>
  <si>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</si>
  <si>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</si>
  <si>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</si>
  <si>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</si>
  <si>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</si>
  <si>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</si>
  <si>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</si>
  <si>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</si>
  <si>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</si>
  <si>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</si>
  <si>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</si>
  <si>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表町</t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</si>
  <si>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</si>
  <si>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</si>
  <si>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</si>
  <si>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</si>
  <si>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</si>
  <si>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</si>
  <si>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</si>
  <si>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</si>
  <si>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</si>
  <si>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家󠄂根合</t>
  </si>
  <si>
    <t>高田麦</t>
  </si>
  <si>
    <t>宮曽根</t>
  </si>
  <si>
    <t>杉浦</t>
  </si>
  <si>
    <t>久田</t>
  </si>
  <si>
    <t>深川</t>
  </si>
  <si>
    <t>西野</t>
  </si>
  <si>
    <t>松陽</t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</si>
  <si>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</si>
  <si>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</si>
  <si>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</si>
  <si>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</si>
  <si>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</si>
  <si>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</si>
  <si>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</si>
  <si>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</si>
  <si>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</si>
  <si>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</si>
  <si>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</si>
  <si>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</si>
  <si>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</si>
  <si>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</si>
  <si>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</si>
  <si>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</si>
  <si>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</si>
  <si>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</si>
  <si>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</si>
  <si>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</si>
  <si>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</si>
  <si>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</si>
  <si>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</si>
  <si>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</si>
  <si>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</si>
  <si>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</si>
  <si>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</si>
  <si>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</si>
  <si>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廻󠄂館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</si>
  <si>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</si>
  <si>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</si>
  <si>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</si>
  <si>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</si>
  <si>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</si>
  <si>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</si>
  <si>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</si>
  <si>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</si>
  <si>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</si>
  <si>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</si>
  <si>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</si>
  <si>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</si>
  <si>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</si>
  <si>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</si>
  <si>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</si>
  <si>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</si>
  <si>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</si>
  <si>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</si>
  <si>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</si>
  <si>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</si>
  <si>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</si>
  <si>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行政区名</t>
    <rPh sb="0" eb="3">
      <t>ギョウセイク</t>
    </rPh>
    <rPh sb="3" eb="4">
      <t>メイ</t>
    </rPh>
    <phoneticPr fontId="3"/>
  </si>
  <si>
    <t xml:space="preserve"> 表    町</t>
    <rPh sb="1" eb="2">
      <t>オモテ</t>
    </rPh>
    <rPh sb="6" eb="7">
      <t>マチ</t>
    </rPh>
    <phoneticPr fontId="3"/>
  </si>
  <si>
    <t xml:space="preserve"> 仲    町</t>
    <rPh sb="1" eb="2">
      <t>ナカ</t>
    </rPh>
    <rPh sb="6" eb="7">
      <t>マチ</t>
    </rPh>
    <phoneticPr fontId="3"/>
  </si>
  <si>
    <t xml:space="preserve"> 猿 田 町</t>
    <rPh sb="1" eb="2">
      <t>サル</t>
    </rPh>
    <rPh sb="3" eb="4">
      <t>タ</t>
    </rPh>
    <rPh sb="5" eb="6">
      <t>マチ</t>
    </rPh>
    <phoneticPr fontId="3"/>
  </si>
  <si>
    <t xml:space="preserve"> 御 殿 町</t>
    <rPh sb="1" eb="2">
      <t>オ</t>
    </rPh>
    <rPh sb="3" eb="4">
      <t>ドノ</t>
    </rPh>
    <rPh sb="5" eb="6">
      <t>マチ</t>
    </rPh>
    <phoneticPr fontId="3"/>
  </si>
  <si>
    <t xml:space="preserve"> 和 光 町</t>
    <rPh sb="1" eb="2">
      <t>ワ</t>
    </rPh>
    <rPh sb="3" eb="4">
      <t>ヒカリ</t>
    </rPh>
    <rPh sb="5" eb="6">
      <t>マチ</t>
    </rPh>
    <phoneticPr fontId="3"/>
  </si>
  <si>
    <t xml:space="preserve"> 茶 屋 町</t>
    <rPh sb="1" eb="2">
      <t>チャ</t>
    </rPh>
    <rPh sb="3" eb="4">
      <t>ヤ</t>
    </rPh>
    <rPh sb="5" eb="6">
      <t>マチ</t>
    </rPh>
    <phoneticPr fontId="3"/>
  </si>
  <si>
    <t xml:space="preserve"> 興    野</t>
    <rPh sb="1" eb="2">
      <t>キョウ</t>
    </rPh>
    <rPh sb="6" eb="7">
      <t>ノ</t>
    </rPh>
    <phoneticPr fontId="3"/>
  </si>
  <si>
    <t xml:space="preserve"> 廿 六 木</t>
    <rPh sb="1" eb="2">
      <t>ニジュウ</t>
    </rPh>
    <rPh sb="3" eb="4">
      <t>ロク</t>
    </rPh>
    <rPh sb="5" eb="6">
      <t>キ</t>
    </rPh>
    <phoneticPr fontId="3"/>
  </si>
  <si>
    <t xml:space="preserve">    館</t>
    <rPh sb="4" eb="5">
      <t>タテ</t>
    </rPh>
    <phoneticPr fontId="3"/>
  </si>
  <si>
    <t xml:space="preserve"> 提 興 屋</t>
    <rPh sb="1" eb="2">
      <t>ツツミ</t>
    </rPh>
    <rPh sb="3" eb="4">
      <t>キョウ</t>
    </rPh>
    <rPh sb="5" eb="6">
      <t>ヤ</t>
    </rPh>
    <phoneticPr fontId="3"/>
  </si>
  <si>
    <t xml:space="preserve"> 南    口</t>
    <rPh sb="1" eb="2">
      <t>ミナミ</t>
    </rPh>
    <rPh sb="6" eb="7">
      <t>クチ</t>
    </rPh>
    <phoneticPr fontId="3"/>
  </si>
  <si>
    <t xml:space="preserve"> 槇    島</t>
    <rPh sb="1" eb="2">
      <t>マキ</t>
    </rPh>
    <rPh sb="6" eb="7">
      <t>シマ</t>
    </rPh>
    <phoneticPr fontId="3"/>
  </si>
  <si>
    <t xml:space="preserve"> 長    畑</t>
    <rPh sb="1" eb="2">
      <t>ナガ</t>
    </rPh>
    <rPh sb="6" eb="7">
      <t>ハタケ</t>
    </rPh>
    <phoneticPr fontId="3"/>
  </si>
  <si>
    <t xml:space="preserve"> 千 河 原</t>
    <rPh sb="1" eb="2">
      <t>セン</t>
    </rPh>
    <rPh sb="3" eb="4">
      <t>カワ</t>
    </rPh>
    <rPh sb="5" eb="6">
      <t>ハラ</t>
    </rPh>
    <phoneticPr fontId="3"/>
  </si>
  <si>
    <t xml:space="preserve"> 下 朝 丸</t>
    <rPh sb="1" eb="2">
      <t>シタ</t>
    </rPh>
    <rPh sb="3" eb="4">
      <t>アサ</t>
    </rPh>
    <rPh sb="5" eb="6">
      <t>マル</t>
    </rPh>
    <phoneticPr fontId="3"/>
  </si>
  <si>
    <t xml:space="preserve"> 平    岡</t>
    <rPh sb="1" eb="2">
      <t>ヒラ</t>
    </rPh>
    <rPh sb="6" eb="7">
      <t>オカ</t>
    </rPh>
    <phoneticPr fontId="3"/>
  </si>
  <si>
    <t xml:space="preserve"> 梵 天 町</t>
    <rPh sb="1" eb="2">
      <t>ボン</t>
    </rPh>
    <rPh sb="3" eb="4">
      <t>テン</t>
    </rPh>
    <rPh sb="5" eb="6">
      <t>マチ</t>
    </rPh>
    <phoneticPr fontId="3"/>
  </si>
  <si>
    <t>49</t>
  </si>
  <si>
    <t xml:space="preserve"> 榎    木</t>
    <rPh sb="1" eb="2">
      <t>エノキ</t>
    </rPh>
    <rPh sb="6" eb="7">
      <t>キ</t>
    </rPh>
    <phoneticPr fontId="3"/>
  </si>
  <si>
    <t xml:space="preserve"> 落    合</t>
    <rPh sb="1" eb="2">
      <t>オチ</t>
    </rPh>
    <rPh sb="6" eb="7">
      <t>ゴウ</t>
    </rPh>
    <phoneticPr fontId="3"/>
  </si>
  <si>
    <t>50</t>
  </si>
  <si>
    <t xml:space="preserve">    跡</t>
    <rPh sb="4" eb="5">
      <t>アト</t>
    </rPh>
    <phoneticPr fontId="3"/>
  </si>
  <si>
    <t xml:space="preserve"> 家 根 合</t>
    <rPh sb="1" eb="2">
      <t>イエ</t>
    </rPh>
    <rPh sb="3" eb="4">
      <t>ネ</t>
    </rPh>
    <rPh sb="5" eb="6">
      <t>ゴウ</t>
    </rPh>
    <phoneticPr fontId="3"/>
  </si>
  <si>
    <t>51</t>
  </si>
  <si>
    <t xml:space="preserve"> 下 堀 野</t>
    <rPh sb="1" eb="2">
      <t>シタ</t>
    </rPh>
    <rPh sb="3" eb="4">
      <t>ホリ</t>
    </rPh>
    <rPh sb="5" eb="6">
      <t>ノ</t>
    </rPh>
    <phoneticPr fontId="3"/>
  </si>
  <si>
    <t xml:space="preserve"> 高 田 麦</t>
    <rPh sb="1" eb="2">
      <t>タカ</t>
    </rPh>
    <rPh sb="3" eb="4">
      <t>タ</t>
    </rPh>
    <rPh sb="5" eb="6">
      <t>ムギ</t>
    </rPh>
    <phoneticPr fontId="3"/>
  </si>
  <si>
    <t>52</t>
  </si>
  <si>
    <t xml:space="preserve"> 福    原</t>
    <rPh sb="1" eb="2">
      <t>フク</t>
    </rPh>
    <rPh sb="6" eb="7">
      <t>ハラ</t>
    </rPh>
    <phoneticPr fontId="3"/>
  </si>
  <si>
    <t xml:space="preserve"> 宮 曽 根</t>
    <rPh sb="1" eb="2">
      <t>ミヤ</t>
    </rPh>
    <rPh sb="3" eb="4">
      <t>ソ</t>
    </rPh>
    <rPh sb="5" eb="6">
      <t>ネ</t>
    </rPh>
    <phoneticPr fontId="3"/>
  </si>
  <si>
    <t xml:space="preserve"> 杉    浦</t>
    <rPh sb="1" eb="2">
      <t>スギ</t>
    </rPh>
    <rPh sb="6" eb="7">
      <t>ウラ</t>
    </rPh>
    <phoneticPr fontId="3"/>
  </si>
  <si>
    <t xml:space="preserve"> 久    田</t>
    <rPh sb="1" eb="2">
      <t>ヒサシ</t>
    </rPh>
    <rPh sb="6" eb="7">
      <t>タ</t>
    </rPh>
    <phoneticPr fontId="3"/>
  </si>
  <si>
    <t>16</t>
  </si>
  <si>
    <t xml:space="preserve"> 深    川</t>
    <rPh sb="1" eb="2">
      <t>シン</t>
    </rPh>
    <rPh sb="6" eb="7">
      <t>カワ</t>
    </rPh>
    <phoneticPr fontId="3"/>
  </si>
  <si>
    <t>61</t>
  </si>
  <si>
    <t xml:space="preserve"> 廻    館</t>
    <rPh sb="1" eb="2">
      <t>マワ</t>
    </rPh>
    <rPh sb="6" eb="7">
      <t>タテ</t>
    </rPh>
    <phoneticPr fontId="3"/>
  </si>
  <si>
    <t xml:space="preserve"> 西    野</t>
    <rPh sb="1" eb="2">
      <t>ニシ</t>
    </rPh>
    <rPh sb="6" eb="7">
      <t>ノ</t>
    </rPh>
    <phoneticPr fontId="3"/>
  </si>
  <si>
    <t>62</t>
  </si>
  <si>
    <t xml:space="preserve"> 南    野</t>
    <rPh sb="1" eb="2">
      <t>ミナミ</t>
    </rPh>
    <rPh sb="6" eb="7">
      <t>ノ</t>
    </rPh>
    <phoneticPr fontId="3"/>
  </si>
  <si>
    <t xml:space="preserve"> 松    陽</t>
    <rPh sb="1" eb="2">
      <t>マツ</t>
    </rPh>
    <rPh sb="6" eb="7">
      <t>ヨウ</t>
    </rPh>
    <phoneticPr fontId="3"/>
  </si>
  <si>
    <t>63</t>
  </si>
  <si>
    <t xml:space="preserve"> 古    関</t>
    <rPh sb="1" eb="2">
      <t>フル</t>
    </rPh>
    <rPh sb="6" eb="7">
      <t>セキ</t>
    </rPh>
    <phoneticPr fontId="3"/>
  </si>
  <si>
    <t>64</t>
  </si>
  <si>
    <t xml:space="preserve"> 沢 新 田</t>
    <rPh sb="1" eb="2">
      <t>サワ</t>
    </rPh>
    <rPh sb="3" eb="4">
      <t>シン</t>
    </rPh>
    <rPh sb="5" eb="6">
      <t>タ</t>
    </rPh>
    <phoneticPr fontId="3"/>
  </si>
  <si>
    <t>65</t>
  </si>
  <si>
    <t xml:space="preserve"> 連    枝</t>
    <rPh sb="1" eb="2">
      <t>レン</t>
    </rPh>
    <rPh sb="6" eb="7">
      <t>エダ</t>
    </rPh>
    <phoneticPr fontId="3"/>
  </si>
  <si>
    <t xml:space="preserve"> 駅    前</t>
    <rPh sb="1" eb="2">
      <t>エキ</t>
    </rPh>
    <rPh sb="6" eb="7">
      <t>マエ</t>
    </rPh>
    <phoneticPr fontId="3"/>
  </si>
  <si>
    <t>66</t>
  </si>
  <si>
    <t xml:space="preserve"> 赤渕新田</t>
    <rPh sb="1" eb="2">
      <t>アカ</t>
    </rPh>
    <rPh sb="2" eb="3">
      <t>フチ</t>
    </rPh>
    <rPh sb="3" eb="5">
      <t>シンデン</t>
    </rPh>
    <phoneticPr fontId="3"/>
  </si>
  <si>
    <t xml:space="preserve"> 東一番町</t>
    <rPh sb="1" eb="2">
      <t>ヒガシ</t>
    </rPh>
    <rPh sb="2" eb="4">
      <t>イチバン</t>
    </rPh>
    <rPh sb="4" eb="5">
      <t>マチ</t>
    </rPh>
    <phoneticPr fontId="3"/>
  </si>
  <si>
    <t>67</t>
  </si>
  <si>
    <t xml:space="preserve"> 小出新田</t>
    <rPh sb="1" eb="3">
      <t>コイデ</t>
    </rPh>
    <rPh sb="3" eb="5">
      <t>シンデン</t>
    </rPh>
    <phoneticPr fontId="3"/>
  </si>
  <si>
    <t xml:space="preserve"> 上 朝 丸</t>
    <rPh sb="1" eb="2">
      <t>ウエ</t>
    </rPh>
    <rPh sb="3" eb="4">
      <t>アサ</t>
    </rPh>
    <rPh sb="5" eb="6">
      <t>マル</t>
    </rPh>
    <phoneticPr fontId="3"/>
  </si>
  <si>
    <t>68</t>
  </si>
  <si>
    <t xml:space="preserve"> 堤 新 田</t>
    <rPh sb="1" eb="2">
      <t>ツツミ</t>
    </rPh>
    <rPh sb="3" eb="4">
      <t>シン</t>
    </rPh>
    <rPh sb="5" eb="6">
      <t>タ</t>
    </rPh>
    <phoneticPr fontId="3"/>
  </si>
  <si>
    <t xml:space="preserve"> 緑    町</t>
    <rPh sb="1" eb="2">
      <t>ミドリ</t>
    </rPh>
    <rPh sb="6" eb="7">
      <t>マチ</t>
    </rPh>
    <phoneticPr fontId="3"/>
  </si>
  <si>
    <t>69</t>
  </si>
  <si>
    <t xml:space="preserve"> 前田野目</t>
    <rPh sb="1" eb="2">
      <t>マエ</t>
    </rPh>
    <rPh sb="2" eb="3">
      <t>タ</t>
    </rPh>
    <rPh sb="3" eb="4">
      <t>ノ</t>
    </rPh>
    <rPh sb="4" eb="5">
      <t>メ</t>
    </rPh>
    <phoneticPr fontId="3"/>
  </si>
  <si>
    <t xml:space="preserve"> 幸    町</t>
    <rPh sb="1" eb="2">
      <t>サイワイ</t>
    </rPh>
    <rPh sb="6" eb="7">
      <t>マチ</t>
    </rPh>
    <phoneticPr fontId="3"/>
  </si>
  <si>
    <t>70</t>
  </si>
  <si>
    <t xml:space="preserve"> 福    島</t>
    <rPh sb="1" eb="2">
      <t>フク</t>
    </rPh>
    <rPh sb="6" eb="7">
      <t>シマ</t>
    </rPh>
    <phoneticPr fontId="3"/>
  </si>
  <si>
    <t xml:space="preserve"> 常    万</t>
    <rPh sb="1" eb="2">
      <t>ツネ</t>
    </rPh>
    <rPh sb="6" eb="7">
      <t>マン</t>
    </rPh>
    <phoneticPr fontId="3"/>
  </si>
  <si>
    <t>71</t>
  </si>
  <si>
    <t xml:space="preserve"> 大 真 木</t>
    <rPh sb="1" eb="2">
      <t>ダイ</t>
    </rPh>
    <rPh sb="3" eb="4">
      <t>シン</t>
    </rPh>
    <rPh sb="5" eb="6">
      <t>キ</t>
    </rPh>
    <phoneticPr fontId="3"/>
  </si>
  <si>
    <t xml:space="preserve"> 余目新田</t>
    <rPh sb="1" eb="3">
      <t>アマルメ</t>
    </rPh>
    <rPh sb="3" eb="5">
      <t>シンデン</t>
    </rPh>
    <phoneticPr fontId="3"/>
  </si>
  <si>
    <t>72</t>
  </si>
  <si>
    <t xml:space="preserve"> 返    吉</t>
    <rPh sb="1" eb="2">
      <t>ヘン</t>
    </rPh>
    <rPh sb="6" eb="7">
      <t>キチ</t>
    </rPh>
    <phoneticPr fontId="3"/>
  </si>
  <si>
    <t xml:space="preserve"> 上 堀 野</t>
    <rPh sb="1" eb="2">
      <t>ウエ</t>
    </rPh>
    <rPh sb="3" eb="4">
      <t>ホリ</t>
    </rPh>
    <rPh sb="5" eb="6">
      <t>ノ</t>
    </rPh>
    <phoneticPr fontId="3"/>
  </si>
  <si>
    <t>73</t>
  </si>
  <si>
    <t xml:space="preserve"> 京    島</t>
    <rPh sb="1" eb="2">
      <t>キョウ</t>
    </rPh>
    <rPh sb="6" eb="7">
      <t>シマ</t>
    </rPh>
    <phoneticPr fontId="3"/>
  </si>
  <si>
    <t xml:space="preserve"> 中 堀 野</t>
    <rPh sb="1" eb="2">
      <t>ナカ</t>
    </rPh>
    <rPh sb="3" eb="4">
      <t>ホリ</t>
    </rPh>
    <rPh sb="5" eb="6">
      <t>ノ</t>
    </rPh>
    <phoneticPr fontId="3"/>
  </si>
  <si>
    <t>74</t>
  </si>
  <si>
    <t xml:space="preserve"> 新 田 目</t>
    <rPh sb="1" eb="2">
      <t>シン</t>
    </rPh>
    <rPh sb="3" eb="4">
      <t>タ</t>
    </rPh>
    <rPh sb="5" eb="6">
      <t>メ</t>
    </rPh>
    <phoneticPr fontId="3"/>
  </si>
  <si>
    <t xml:space="preserve"> 大    野</t>
    <rPh sb="1" eb="2">
      <t>ダイ</t>
    </rPh>
    <rPh sb="6" eb="7">
      <t>ノ</t>
    </rPh>
    <phoneticPr fontId="3"/>
  </si>
  <si>
    <t>75</t>
  </si>
  <si>
    <t xml:space="preserve"> 本小野方</t>
    <rPh sb="1" eb="2">
      <t>ホン</t>
    </rPh>
    <rPh sb="2" eb="4">
      <t>オノ</t>
    </rPh>
    <rPh sb="4" eb="5">
      <t>カタ</t>
    </rPh>
    <phoneticPr fontId="3"/>
  </si>
  <si>
    <t xml:space="preserve"> 田    谷</t>
    <rPh sb="1" eb="2">
      <t>タ</t>
    </rPh>
    <rPh sb="6" eb="7">
      <t>タニ</t>
    </rPh>
    <phoneticPr fontId="3"/>
  </si>
  <si>
    <t>76</t>
  </si>
  <si>
    <t xml:space="preserve"> 吉    方</t>
    <rPh sb="1" eb="2">
      <t>キチ</t>
    </rPh>
    <rPh sb="6" eb="7">
      <t>カタ</t>
    </rPh>
    <phoneticPr fontId="3"/>
  </si>
  <si>
    <t xml:space="preserve"> 西小野方</t>
    <rPh sb="1" eb="2">
      <t>ニシ</t>
    </rPh>
    <rPh sb="2" eb="4">
      <t>オノ</t>
    </rPh>
    <rPh sb="4" eb="5">
      <t>カタ</t>
    </rPh>
    <phoneticPr fontId="3"/>
  </si>
  <si>
    <t>77</t>
  </si>
  <si>
    <t xml:space="preserve"> 西    袋</t>
    <rPh sb="1" eb="2">
      <t>ニシ</t>
    </rPh>
    <rPh sb="6" eb="7">
      <t>フクロ</t>
    </rPh>
    <phoneticPr fontId="3"/>
  </si>
  <si>
    <t xml:space="preserve"> 近江新田</t>
    <rPh sb="1" eb="3">
      <t>オウミ</t>
    </rPh>
    <rPh sb="3" eb="5">
      <t>シンデン</t>
    </rPh>
    <phoneticPr fontId="3"/>
  </si>
  <si>
    <t>78</t>
  </si>
  <si>
    <t xml:space="preserve"> 南 興 屋</t>
    <rPh sb="1" eb="2">
      <t>ミナミ</t>
    </rPh>
    <rPh sb="3" eb="4">
      <t>キョウ</t>
    </rPh>
    <rPh sb="5" eb="6">
      <t>ヤ</t>
    </rPh>
    <phoneticPr fontId="3"/>
  </si>
  <si>
    <t xml:space="preserve"> 吉    岡</t>
    <rPh sb="1" eb="2">
      <t>キチ</t>
    </rPh>
    <rPh sb="6" eb="7">
      <t>オカ</t>
    </rPh>
    <phoneticPr fontId="3"/>
  </si>
  <si>
    <t>79</t>
  </si>
  <si>
    <t xml:space="preserve"> 中    野</t>
    <rPh sb="1" eb="2">
      <t>ナカ</t>
    </rPh>
    <rPh sb="6" eb="7">
      <t>ノ</t>
    </rPh>
    <phoneticPr fontId="3"/>
  </si>
  <si>
    <t xml:space="preserve"> 生    三</t>
    <rPh sb="1" eb="2">
      <t>イ</t>
    </rPh>
    <rPh sb="6" eb="7">
      <t>サン</t>
    </rPh>
    <phoneticPr fontId="3"/>
  </si>
  <si>
    <t>80</t>
  </si>
  <si>
    <t xml:space="preserve"> 南野新田</t>
    <rPh sb="1" eb="2">
      <t>ミナミ</t>
    </rPh>
    <rPh sb="2" eb="3">
      <t>ノ</t>
    </rPh>
    <rPh sb="3" eb="5">
      <t>シンデン</t>
    </rPh>
    <phoneticPr fontId="3"/>
  </si>
  <si>
    <t xml:space="preserve"> 島    田</t>
    <rPh sb="1" eb="2">
      <t>シマ</t>
    </rPh>
    <rPh sb="6" eb="7">
      <t>タ</t>
    </rPh>
    <phoneticPr fontId="3"/>
  </si>
  <si>
    <t>81</t>
  </si>
  <si>
    <t xml:space="preserve"> 主殿新田</t>
    <rPh sb="1" eb="2">
      <t>ヌシ</t>
    </rPh>
    <rPh sb="2" eb="3">
      <t>トノ</t>
    </rPh>
    <rPh sb="3" eb="5">
      <t>シンデン</t>
    </rPh>
    <phoneticPr fontId="3"/>
  </si>
  <si>
    <t xml:space="preserve"> 払    田</t>
    <rPh sb="1" eb="2">
      <t>バライ</t>
    </rPh>
    <rPh sb="6" eb="7">
      <t>タ</t>
    </rPh>
    <phoneticPr fontId="3"/>
  </si>
  <si>
    <t>82</t>
  </si>
  <si>
    <t xml:space="preserve"> ソラーナ</t>
  </si>
  <si>
    <t xml:space="preserve"> 茗 荷 瀬</t>
    <rPh sb="1" eb="2">
      <t>メイ</t>
    </rPh>
    <rPh sb="3" eb="4">
      <t>ニ</t>
    </rPh>
    <rPh sb="5" eb="6">
      <t>セ</t>
    </rPh>
    <phoneticPr fontId="3"/>
  </si>
  <si>
    <t xml:space="preserve"> ラ・ルーナ</t>
  </si>
  <si>
    <t>令和８年３月３１日現在行政区別人口・世帯数集計表</t>
    <rPh sb="0" eb="2">
      <t>レイワ</t>
    </rPh>
    <rPh sb="3" eb="4">
      <t>ネン</t>
    </rPh>
    <rPh sb="5" eb="6">
      <t>ガツ</t>
    </rPh>
    <rPh sb="11" eb="14">
      <t>ギョウセイク</t>
    </rPh>
    <rPh sb="14" eb="15">
      <t>ベツ</t>
    </rPh>
    <rPh sb="15" eb="17">
      <t>ジンコウ</t>
    </rPh>
    <rPh sb="21" eb="23">
      <t>シュウケイ</t>
    </rPh>
    <phoneticPr fontId="3"/>
  </si>
  <si>
    <t>令和８年３月３１日現在行政区別人口・世帯数集計表</t>
    <rPh sb="11" eb="14">
      <t>ギョウセイク</t>
    </rPh>
    <rPh sb="14" eb="15">
      <t>ベツ</t>
    </rPh>
    <rPh sb="15" eb="17">
      <t>ジンコウ</t>
    </rPh>
    <rPh sb="21" eb="23">
      <t>シュウケイ</t>
    </rPh>
    <phoneticPr fontId="3"/>
  </si>
  <si>
    <t>全町</t>
    <rPh sb="0" eb="2">
      <t>ゼンマチ</t>
    </rPh>
    <phoneticPr fontId="11"/>
  </si>
  <si>
    <t>総世帯数</t>
    <rPh sb="0" eb="1">
      <t>ソウ</t>
    </rPh>
    <rPh sb="1" eb="4">
      <t>セタイスウ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</si>
  <si>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</si>
  <si>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</si>
  <si>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人口</t>
    <rPh sb="0" eb="2">
      <t>ジンコウ</t>
    </rPh>
    <phoneticPr fontId="11"/>
  </si>
  <si>
    <t>混合
世帯数</t>
    <phoneticPr fontId="11"/>
  </si>
  <si>
    <t>外国人
世帯数</t>
    <phoneticPr fontId="11"/>
  </si>
  <si>
    <t>日本人
世帯数</t>
    <phoneticPr fontId="11"/>
  </si>
  <si>
    <t>合計</t>
    <rPh sb="0" eb="2">
      <t>ゴウケイ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</si>
</sst>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0" borderId="0" xfId="2" applyFont="1" applyProtection="1">
      <alignment vertical="center"/>
      <protection hidden="1"/>
    </xf>
    <xf numFmtId="0" fontId="6" fillId="0" borderId="0" xfId="3" applyFont="1" applyBorder="1" applyProtection="1">
      <alignment vertical="center"/>
      <protection hidden="1"/>
    </xf>
    <xf numFmtId="0" fontId="8" fillId="0" borderId="0" xfId="2" applyFont="1" applyProtection="1">
      <alignment vertical="center"/>
      <protection hidden="1"/>
    </xf>
    <xf numFmtId="0" fontId="8" fillId="0" borderId="0" xfId="3" applyFont="1" applyBorder="1" applyProtection="1">
      <alignment vertical="center"/>
      <protection hidden="1"/>
    </xf>
    <xf numFmtId="0" fontId="4" fillId="0" borderId="0" xfId="2" applyFont="1" applyProtection="1">
      <alignment vertical="center"/>
      <protection locked="0" hidden="1"/>
    </xf>
    <xf numFmtId="0" fontId="5" fillId="0" borderId="0" xfId="2" applyFont="1" applyAlignment="1" applyProtection="1">
      <alignment horizontal="center" vertical="center"/>
      <protection locked="0" hidden="1"/>
    </xf>
    <xf numFmtId="0" fontId="6" fillId="0" borderId="1" xfId="2" applyFont="1" applyBorder="1" applyAlignment="1" applyProtection="1">
      <alignment horizontal="center" vertical="center"/>
      <protection hidden="1"/>
    </xf>
    <xf numFmtId="0" fontId="6" fillId="0" borderId="2" xfId="2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38" fontId="6" fillId="0" borderId="3" xfId="1" applyFont="1" applyBorder="1" applyAlignment="1" applyProtection="1">
      <alignment horizontal="right" vertical="center"/>
      <protection hidden="1"/>
    </xf>
    <xf numFmtId="38" fontId="6" fillId="0" borderId="1" xfId="1" applyFont="1" applyBorder="1" applyProtection="1">
      <alignment vertical="center"/>
      <protection hidden="1"/>
    </xf>
    <xf numFmtId="38" fontId="6" fillId="0" borderId="2" xfId="1" applyFont="1" applyBorder="1" applyProtection="1">
      <alignment vertical="center"/>
      <protection hidden="1"/>
    </xf>
    <xf numFmtId="38" fontId="6" fillId="0" borderId="0" xfId="1" applyFont="1" applyProtection="1">
      <alignment vertical="center"/>
      <protection hidden="1"/>
    </xf>
    <xf numFmtId="38" fontId="6" fillId="0" borderId="3" xfId="1" applyFont="1" applyBorder="1" applyProtection="1">
      <alignment vertical="center"/>
      <protection hidden="1"/>
    </xf>
    <xf numFmtId="38" fontId="6" fillId="0" borderId="1" xfId="1" quotePrefix="1" applyFont="1" applyBorder="1" applyProtection="1">
      <alignment vertical="center"/>
      <protection hidden="1"/>
    </xf>
    <xf numFmtId="38" fontId="6" fillId="0" borderId="2" xfId="1" applyFont="1" applyBorder="1" applyAlignment="1" applyProtection="1">
      <alignment horizontal="center" vertical="center"/>
      <protection hidden="1"/>
    </xf>
    <xf numFmtId="38" fontId="6" fillId="0" borderId="1" xfId="1" applyFont="1" applyBorder="1" applyAlignment="1" applyProtection="1">
      <alignment vertical="center" shrinkToFit="1"/>
      <protection hidden="1"/>
    </xf>
    <xf numFmtId="38" fontId="6" fillId="0" borderId="0" xfId="3" applyNumberFormat="1" applyFont="1" applyBorder="1" applyProtection="1">
      <alignment vertical="center"/>
      <protection hidden="1"/>
    </xf>
    <xf numFmtId="0" fontId="0" fillId="0" borderId="5" xfId="0" applyBorder="1" applyAlignment="1">
      <alignment horizontal="center" vertical="center"/>
    </xf>
    <xf numFmtId="38" fontId="0" fillId="0" borderId="5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9" xfId="0" applyBorder="1">
      <alignment vertical="center"/>
    </xf>
    <xf numFmtId="38" fontId="6" fillId="0" borderId="3" xfId="1" applyFont="1" applyBorder="1" applyAlignment="1" applyProtection="1">
      <alignment horizontal="center" vertical="center"/>
      <protection hidden="1"/>
    </xf>
    <xf numFmtId="38" fontId="6" fillId="0" borderId="1" xfId="1" applyFont="1" applyBorder="1" applyAlignment="1" applyProtection="1">
      <alignment horizontal="center" vertical="center"/>
      <protection hidden="1"/>
    </xf>
    <xf numFmtId="0" fontId="6" fillId="0" borderId="2" xfId="2" applyFont="1" applyBorder="1" applyAlignment="1" applyProtection="1">
      <alignment horizontal="center" vertical="center"/>
      <protection hidden="1"/>
    </xf>
    <xf numFmtId="0" fontId="6" fillId="0" borderId="3" xfId="2" applyFont="1" applyBorder="1" applyAlignment="1" applyProtection="1">
      <alignment horizontal="center" vertical="center"/>
      <protection hidden="1"/>
    </xf>
    <xf numFmtId="0" fontId="7" fillId="0" borderId="4" xfId="2" applyFont="1" applyBorder="1" applyAlignment="1" applyProtection="1">
      <alignment horizontal="center" vertical="center"/>
      <protection hidden="1"/>
    </xf>
    <xf numFmtId="0" fontId="7" fillId="0" borderId="1" xfId="2" applyFont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alignment horizontal="center" vertical="center"/>
      <protection hidden="1"/>
    </xf>
    <xf numFmtId="38" fontId="6" fillId="0" borderId="2" xfId="1" applyFont="1" applyBorder="1" applyAlignment="1" applyProtection="1">
      <alignment horizontal="center" vertical="center"/>
      <protection hidden="1"/>
    </xf>
    <xf numFmtId="38" fontId="7" fillId="0" borderId="4" xfId="1" applyFont="1" applyBorder="1" applyAlignment="1" applyProtection="1">
      <alignment horizontal="center" vertical="center"/>
      <protection hidden="1"/>
    </xf>
    <xf numFmtId="38" fontId="7" fillId="0" borderId="1" xfId="1" applyFont="1" applyBorder="1" applyAlignment="1" applyProtection="1">
      <alignment horizontal="center" vertical="center"/>
      <protection hidden="1"/>
    </xf>
    <xf numFmtId="3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2" borderId="5" xfId="1" applyFont="1" applyFill="1" applyBorder="1">
      <alignment vertical="center"/>
    </xf>
    <xf numFmtId="38" fontId="0" fillId="0" borderId="0" xfId="1" applyFont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topLeftCell="A114" workbookViewId="0">
      <selection activeCell="B123" sqref="B123"/>
    </sheetView>
  </sheetViews>
  <sheetFormatPr defaultRowHeight="18" x14ac:dyDescent="0.45"/>
  <cols>
    <col min="1" max="1" width="10.59765625" customWidth="1"/>
    <col min="8" max="8" width="8.796875" customWidth="1"/>
  </cols>
  <sheetData>
    <row r="1" spans="1:8" ht="30.6" customHeight="1" x14ac:dyDescent="0.45">
      <c r="A1" s="21" t="s">
        <v>105</v>
      </c>
      <c r="B1" s="24" t="s">
        <v>333</v>
      </c>
      <c r="C1" s="24" t="s">
        <v>332</v>
      </c>
      <c r="D1" s="24" t="s">
        <v>331</v>
      </c>
      <c r="E1" s="24" t="s">
        <v>106</v>
      </c>
      <c r="F1" s="24" t="s">
        <v>107</v>
      </c>
      <c r="G1" s="24" t="s">
        <v>108</v>
      </c>
      <c r="H1" s="24" t="s">
        <v>109</v>
      </c>
    </row>
    <row r="2" spans="1:8" x14ac:dyDescent="0.45">
      <c r="A2" s="22" t="s">
        <v>110</v>
      </c>
      <c r="B2" s="22">
        <v>6</v>
      </c>
      <c r="C2" s="22">
        <v>0</v>
      </c>
      <c r="D2" s="22">
        <v>0</v>
      </c>
      <c r="E2" s="22">
        <v>9</v>
      </c>
      <c r="F2" s="22">
        <v>0</v>
      </c>
      <c r="G2" s="22">
        <v>8</v>
      </c>
      <c r="H2" s="22">
        <v>0</v>
      </c>
    </row>
    <row r="3" spans="1:8" x14ac:dyDescent="0.45">
      <c r="A3" s="22" t="s">
        <v>111</v>
      </c>
      <c r="B3" s="22">
        <v>9</v>
      </c>
      <c r="C3" s="22">
        <v>0</v>
      </c>
      <c r="D3" s="22">
        <v>1</v>
      </c>
      <c r="E3" s="22">
        <v>13</v>
      </c>
      <c r="F3" s="22">
        <v>0</v>
      </c>
      <c r="G3" s="22">
        <v>11</v>
      </c>
      <c r="H3" s="22">
        <v>1</v>
      </c>
    </row>
    <row r="4" spans="1:8" x14ac:dyDescent="0.45">
      <c r="A4" s="22" t="s">
        <v>112</v>
      </c>
      <c r="B4" s="22">
        <v>6</v>
      </c>
      <c r="C4" s="22">
        <v>0</v>
      </c>
      <c r="D4" s="22">
        <v>0</v>
      </c>
      <c r="E4" s="22">
        <v>11</v>
      </c>
      <c r="F4" s="22">
        <v>0</v>
      </c>
      <c r="G4" s="22">
        <v>13</v>
      </c>
      <c r="H4" s="22">
        <v>0</v>
      </c>
    </row>
    <row r="5" spans="1:8" x14ac:dyDescent="0.45">
      <c r="A5" s="22" t="s">
        <v>113</v>
      </c>
      <c r="B5" s="22">
        <v>9</v>
      </c>
      <c r="C5" s="22">
        <v>0</v>
      </c>
      <c r="D5" s="22">
        <v>0</v>
      </c>
      <c r="E5" s="22">
        <v>13</v>
      </c>
      <c r="F5" s="22">
        <v>0</v>
      </c>
      <c r="G5" s="22">
        <v>16</v>
      </c>
      <c r="H5" s="22">
        <v>0</v>
      </c>
    </row>
    <row r="6" spans="1:8" x14ac:dyDescent="0.45">
      <c r="A6" s="22" t="s">
        <v>114</v>
      </c>
      <c r="B6" s="22">
        <v>14</v>
      </c>
      <c r="C6" s="22">
        <v>0</v>
      </c>
      <c r="D6" s="22">
        <v>0</v>
      </c>
      <c r="E6" s="22">
        <v>18</v>
      </c>
      <c r="F6" s="22">
        <v>0</v>
      </c>
      <c r="G6" s="22">
        <v>17</v>
      </c>
      <c r="H6" s="22">
        <v>0</v>
      </c>
    </row>
    <row r="7" spans="1:8" x14ac:dyDescent="0.45">
      <c r="A7" s="22" t="s">
        <v>115</v>
      </c>
      <c r="B7" s="22">
        <v>26</v>
      </c>
      <c r="C7" s="22">
        <v>0</v>
      </c>
      <c r="D7" s="22">
        <v>0</v>
      </c>
      <c r="E7" s="22">
        <v>33</v>
      </c>
      <c r="F7" s="22">
        <v>0</v>
      </c>
      <c r="G7" s="22">
        <v>27</v>
      </c>
      <c r="H7" s="22">
        <v>0</v>
      </c>
    </row>
    <row r="8" spans="1:8" x14ac:dyDescent="0.45">
      <c r="A8" s="22" t="s">
        <v>116</v>
      </c>
      <c r="B8" s="22">
        <v>18</v>
      </c>
      <c r="C8" s="22">
        <v>0</v>
      </c>
      <c r="D8" s="22">
        <v>0</v>
      </c>
      <c r="E8" s="22">
        <v>28</v>
      </c>
      <c r="F8" s="22">
        <v>0</v>
      </c>
      <c r="G8" s="22">
        <v>22</v>
      </c>
      <c r="H8" s="22">
        <v>0</v>
      </c>
    </row>
    <row r="9" spans="1:8" x14ac:dyDescent="0.45">
      <c r="A9" s="22" t="s">
        <v>117</v>
      </c>
      <c r="B9" s="22">
        <v>18</v>
      </c>
      <c r="C9" s="22">
        <v>0</v>
      </c>
      <c r="D9" s="22">
        <v>0</v>
      </c>
      <c r="E9" s="22">
        <v>21</v>
      </c>
      <c r="F9" s="22">
        <v>0</v>
      </c>
      <c r="G9" s="22">
        <v>26</v>
      </c>
      <c r="H9" s="22">
        <v>0</v>
      </c>
    </row>
    <row r="10" spans="1:8" x14ac:dyDescent="0.45">
      <c r="A10" s="22" t="s">
        <v>118</v>
      </c>
      <c r="B10" s="22">
        <v>2</v>
      </c>
      <c r="C10" s="22">
        <v>0</v>
      </c>
      <c r="D10" s="22">
        <v>0</v>
      </c>
      <c r="E10" s="22">
        <v>2</v>
      </c>
      <c r="F10" s="22">
        <v>0</v>
      </c>
      <c r="G10" s="22">
        <v>1</v>
      </c>
      <c r="H10" s="22">
        <v>0</v>
      </c>
    </row>
    <row r="11" spans="1:8" x14ac:dyDescent="0.45">
      <c r="A11" s="22" t="s">
        <v>119</v>
      </c>
      <c r="B11" s="22">
        <v>23</v>
      </c>
      <c r="C11" s="22">
        <v>1</v>
      </c>
      <c r="D11" s="22">
        <v>4</v>
      </c>
      <c r="E11" s="22">
        <v>43</v>
      </c>
      <c r="F11" s="22">
        <v>1</v>
      </c>
      <c r="G11" s="22">
        <v>31</v>
      </c>
      <c r="H11" s="22">
        <v>4</v>
      </c>
    </row>
    <row r="12" spans="1:8" x14ac:dyDescent="0.45">
      <c r="A12" s="25" t="s">
        <v>120</v>
      </c>
      <c r="B12" s="25">
        <v>12</v>
      </c>
      <c r="C12" s="25">
        <v>0</v>
      </c>
      <c r="D12" s="25">
        <v>0</v>
      </c>
      <c r="E12" s="25">
        <v>12</v>
      </c>
      <c r="F12" s="25">
        <v>0</v>
      </c>
      <c r="G12" s="25">
        <v>10</v>
      </c>
      <c r="H12" s="25">
        <v>0</v>
      </c>
    </row>
    <row r="13" spans="1:8" x14ac:dyDescent="0.45">
      <c r="A13" s="21" t="s">
        <v>121</v>
      </c>
      <c r="B13" s="21">
        <v>9</v>
      </c>
      <c r="C13" s="21">
        <v>0</v>
      </c>
      <c r="D13" s="21">
        <v>0</v>
      </c>
      <c r="E13" s="21">
        <v>7</v>
      </c>
      <c r="F13" s="21">
        <v>0</v>
      </c>
      <c r="G13" s="21">
        <v>12</v>
      </c>
      <c r="H13" s="21">
        <v>0</v>
      </c>
    </row>
    <row r="14" spans="1:8" x14ac:dyDescent="0.45">
      <c r="A14" s="22" t="s">
        <v>122</v>
      </c>
      <c r="B14" s="22">
        <v>21</v>
      </c>
      <c r="C14" s="22">
        <v>0</v>
      </c>
      <c r="D14" s="22">
        <v>0</v>
      </c>
      <c r="E14" s="22">
        <v>29</v>
      </c>
      <c r="F14" s="22">
        <v>0</v>
      </c>
      <c r="G14" s="22">
        <v>26</v>
      </c>
      <c r="H14" s="22">
        <v>0</v>
      </c>
    </row>
    <row r="15" spans="1:8" x14ac:dyDescent="0.45">
      <c r="A15" s="22" t="s">
        <v>123</v>
      </c>
      <c r="B15" s="22">
        <v>16</v>
      </c>
      <c r="C15" s="22">
        <v>0</v>
      </c>
      <c r="D15" s="22">
        <v>0</v>
      </c>
      <c r="E15" s="22">
        <v>18</v>
      </c>
      <c r="F15" s="22">
        <v>0</v>
      </c>
      <c r="G15" s="22">
        <v>22</v>
      </c>
      <c r="H15" s="22">
        <v>0</v>
      </c>
    </row>
    <row r="16" spans="1:8" x14ac:dyDescent="0.45">
      <c r="A16" s="22" t="s">
        <v>124</v>
      </c>
      <c r="B16" s="22">
        <v>8</v>
      </c>
      <c r="C16" s="22">
        <v>0</v>
      </c>
      <c r="D16" s="22">
        <v>0</v>
      </c>
      <c r="E16" s="22">
        <v>14</v>
      </c>
      <c r="F16" s="22">
        <v>0</v>
      </c>
      <c r="G16" s="22">
        <v>13</v>
      </c>
      <c r="H16" s="22">
        <v>0</v>
      </c>
    </row>
    <row r="17" spans="1:8" x14ac:dyDescent="0.45">
      <c r="A17" s="22" t="s">
        <v>125</v>
      </c>
      <c r="B17" s="22">
        <v>12</v>
      </c>
      <c r="C17" s="22">
        <v>0</v>
      </c>
      <c r="D17" s="22">
        <v>0</v>
      </c>
      <c r="E17" s="22">
        <v>8</v>
      </c>
      <c r="F17" s="22">
        <v>0</v>
      </c>
      <c r="G17" s="22">
        <v>13</v>
      </c>
      <c r="H17" s="22">
        <v>0</v>
      </c>
    </row>
    <row r="18" spans="1:8" x14ac:dyDescent="0.45">
      <c r="A18" s="22" t="s">
        <v>126</v>
      </c>
      <c r="B18" s="22">
        <v>23</v>
      </c>
      <c r="C18" s="22">
        <v>0</v>
      </c>
      <c r="D18" s="22">
        <v>0</v>
      </c>
      <c r="E18" s="22">
        <v>29</v>
      </c>
      <c r="F18" s="22">
        <v>0</v>
      </c>
      <c r="G18" s="22">
        <v>25</v>
      </c>
      <c r="H18" s="22">
        <v>0</v>
      </c>
    </row>
    <row r="19" spans="1:8" x14ac:dyDescent="0.45">
      <c r="A19" s="22" t="s">
        <v>127</v>
      </c>
      <c r="B19" s="22">
        <v>16</v>
      </c>
      <c r="C19" s="22">
        <v>0</v>
      </c>
      <c r="D19" s="22">
        <v>0</v>
      </c>
      <c r="E19" s="22">
        <v>17</v>
      </c>
      <c r="F19" s="22">
        <v>0</v>
      </c>
      <c r="G19" s="22">
        <v>14</v>
      </c>
      <c r="H19" s="22">
        <v>0</v>
      </c>
    </row>
    <row r="20" spans="1:8" x14ac:dyDescent="0.45">
      <c r="A20" s="22" t="s">
        <v>128</v>
      </c>
      <c r="B20" s="22">
        <v>15</v>
      </c>
      <c r="C20" s="22">
        <v>0</v>
      </c>
      <c r="D20" s="22">
        <v>0</v>
      </c>
      <c r="E20" s="22">
        <v>17</v>
      </c>
      <c r="F20" s="22">
        <v>0</v>
      </c>
      <c r="G20" s="22">
        <v>17</v>
      </c>
      <c r="H20" s="22">
        <v>0</v>
      </c>
    </row>
    <row r="21" spans="1:8" x14ac:dyDescent="0.45">
      <c r="A21" s="22" t="s">
        <v>129</v>
      </c>
      <c r="B21" s="22">
        <v>26</v>
      </c>
      <c r="C21" s="22">
        <v>1</v>
      </c>
      <c r="D21" s="22">
        <v>0</v>
      </c>
      <c r="E21" s="22">
        <v>28</v>
      </c>
      <c r="F21" s="22">
        <v>0</v>
      </c>
      <c r="G21" s="22">
        <v>34</v>
      </c>
      <c r="H21" s="22">
        <v>1</v>
      </c>
    </row>
    <row r="22" spans="1:8" x14ac:dyDescent="0.45">
      <c r="A22" s="22" t="s">
        <v>130</v>
      </c>
      <c r="B22" s="22">
        <v>11</v>
      </c>
      <c r="C22" s="22">
        <v>0</v>
      </c>
      <c r="D22" s="22">
        <v>0</v>
      </c>
      <c r="E22" s="22">
        <v>13</v>
      </c>
      <c r="F22" s="22">
        <v>0</v>
      </c>
      <c r="G22" s="22">
        <v>10</v>
      </c>
      <c r="H22" s="22">
        <v>0</v>
      </c>
    </row>
    <row r="23" spans="1:8" x14ac:dyDescent="0.45">
      <c r="A23" s="22" t="s">
        <v>131</v>
      </c>
      <c r="B23" s="22">
        <v>17</v>
      </c>
      <c r="C23" s="22">
        <v>1</v>
      </c>
      <c r="D23" s="22">
        <v>0</v>
      </c>
      <c r="E23" s="22">
        <v>14</v>
      </c>
      <c r="F23" s="22">
        <v>1</v>
      </c>
      <c r="G23" s="22">
        <v>21</v>
      </c>
      <c r="H23" s="22">
        <v>1</v>
      </c>
    </row>
    <row r="24" spans="1:8" x14ac:dyDescent="0.45">
      <c r="A24" s="22" t="s">
        <v>132</v>
      </c>
      <c r="B24" s="22">
        <v>19</v>
      </c>
      <c r="C24" s="22">
        <v>0</v>
      </c>
      <c r="D24" s="22">
        <v>0</v>
      </c>
      <c r="E24" s="22">
        <v>20</v>
      </c>
      <c r="F24" s="22">
        <v>0</v>
      </c>
      <c r="G24" s="22">
        <v>16</v>
      </c>
      <c r="H24" s="22">
        <v>0</v>
      </c>
    </row>
    <row r="25" spans="1:8" x14ac:dyDescent="0.45">
      <c r="A25" s="25" t="s">
        <v>133</v>
      </c>
      <c r="B25" s="25">
        <v>21</v>
      </c>
      <c r="C25" s="25">
        <v>0</v>
      </c>
      <c r="D25" s="25">
        <v>0</v>
      </c>
      <c r="E25" s="25">
        <v>25</v>
      </c>
      <c r="F25" s="25">
        <v>0</v>
      </c>
      <c r="G25" s="25">
        <v>20</v>
      </c>
      <c r="H25" s="25">
        <v>0</v>
      </c>
    </row>
    <row r="26" spans="1:8" x14ac:dyDescent="0.45">
      <c r="A26" s="21" t="s">
        <v>134</v>
      </c>
      <c r="B26" s="21">
        <v>63</v>
      </c>
      <c r="C26" s="21">
        <v>0</v>
      </c>
      <c r="D26" s="21">
        <v>0</v>
      </c>
      <c r="E26" s="21">
        <v>95</v>
      </c>
      <c r="F26" s="21">
        <v>0</v>
      </c>
      <c r="G26" s="21">
        <v>88</v>
      </c>
      <c r="H26" s="21">
        <v>0</v>
      </c>
    </row>
    <row r="27" spans="1:8" x14ac:dyDescent="0.45">
      <c r="A27" s="22" t="s">
        <v>135</v>
      </c>
      <c r="B27" s="22">
        <v>73</v>
      </c>
      <c r="C27" s="22">
        <v>0</v>
      </c>
      <c r="D27" s="22">
        <v>0</v>
      </c>
      <c r="E27" s="22">
        <v>96</v>
      </c>
      <c r="F27" s="22">
        <v>0</v>
      </c>
      <c r="G27" s="22">
        <v>100</v>
      </c>
      <c r="H27" s="22">
        <v>0</v>
      </c>
    </row>
    <row r="28" spans="1:8" x14ac:dyDescent="0.45">
      <c r="A28" s="22" t="s">
        <v>136</v>
      </c>
      <c r="B28" s="22">
        <v>17</v>
      </c>
      <c r="C28" s="22">
        <v>0</v>
      </c>
      <c r="D28" s="22">
        <v>0</v>
      </c>
      <c r="E28" s="22">
        <v>25</v>
      </c>
      <c r="F28" s="22">
        <v>0</v>
      </c>
      <c r="G28" s="22">
        <v>27</v>
      </c>
      <c r="H28" s="22">
        <v>0</v>
      </c>
    </row>
    <row r="29" spans="1:8" x14ac:dyDescent="0.45">
      <c r="A29" s="22" t="s">
        <v>137</v>
      </c>
      <c r="B29" s="22">
        <v>34</v>
      </c>
      <c r="C29" s="22">
        <v>6</v>
      </c>
      <c r="D29" s="22">
        <v>0</v>
      </c>
      <c r="E29" s="22">
        <v>44</v>
      </c>
      <c r="F29" s="22">
        <v>0</v>
      </c>
      <c r="G29" s="22">
        <v>36</v>
      </c>
      <c r="H29" s="22">
        <v>6</v>
      </c>
    </row>
    <row r="30" spans="1:8" x14ac:dyDescent="0.45">
      <c r="A30" s="22" t="s">
        <v>138</v>
      </c>
      <c r="B30" s="22">
        <v>110</v>
      </c>
      <c r="C30" s="22">
        <v>1</v>
      </c>
      <c r="D30" s="22">
        <v>0</v>
      </c>
      <c r="E30" s="22">
        <v>114</v>
      </c>
      <c r="F30" s="22">
        <v>1</v>
      </c>
      <c r="G30" s="22">
        <v>137</v>
      </c>
      <c r="H30" s="22">
        <v>1</v>
      </c>
    </row>
    <row r="31" spans="1:8" x14ac:dyDescent="0.45">
      <c r="A31" s="22" t="s">
        <v>139</v>
      </c>
      <c r="B31" s="22">
        <v>64</v>
      </c>
      <c r="C31" s="22">
        <v>1</v>
      </c>
      <c r="D31" s="22">
        <v>0</v>
      </c>
      <c r="E31" s="22">
        <v>77</v>
      </c>
      <c r="F31" s="22">
        <v>1</v>
      </c>
      <c r="G31" s="22">
        <v>83</v>
      </c>
      <c r="H31" s="22">
        <v>1</v>
      </c>
    </row>
    <row r="32" spans="1:8" x14ac:dyDescent="0.45">
      <c r="A32" s="22" t="s">
        <v>140</v>
      </c>
      <c r="B32" s="22">
        <v>51</v>
      </c>
      <c r="C32" s="22">
        <v>0</v>
      </c>
      <c r="D32" s="22">
        <v>0</v>
      </c>
      <c r="E32" s="22">
        <v>78</v>
      </c>
      <c r="F32" s="22">
        <v>0</v>
      </c>
      <c r="G32" s="22">
        <v>77</v>
      </c>
      <c r="H32" s="22">
        <v>0</v>
      </c>
    </row>
    <row r="33" spans="1:8" x14ac:dyDescent="0.45">
      <c r="A33" s="22" t="s">
        <v>141</v>
      </c>
      <c r="B33" s="22">
        <v>87</v>
      </c>
      <c r="C33" s="22">
        <v>0</v>
      </c>
      <c r="D33" s="22">
        <v>0</v>
      </c>
      <c r="E33" s="22">
        <v>144</v>
      </c>
      <c r="F33" s="22">
        <v>0</v>
      </c>
      <c r="G33" s="22">
        <v>127</v>
      </c>
      <c r="H33" s="22">
        <v>0</v>
      </c>
    </row>
    <row r="34" spans="1:8" x14ac:dyDescent="0.45">
      <c r="A34" s="22" t="s">
        <v>142</v>
      </c>
      <c r="B34" s="22">
        <v>19</v>
      </c>
      <c r="C34" s="22">
        <v>0</v>
      </c>
      <c r="D34" s="22">
        <v>0</v>
      </c>
      <c r="E34" s="22">
        <v>18</v>
      </c>
      <c r="F34" s="22">
        <v>0</v>
      </c>
      <c r="G34" s="22">
        <v>28</v>
      </c>
      <c r="H34" s="22">
        <v>0</v>
      </c>
    </row>
    <row r="35" spans="1:8" x14ac:dyDescent="0.45">
      <c r="A35" s="22" t="s">
        <v>143</v>
      </c>
      <c r="B35" s="22">
        <v>89</v>
      </c>
      <c r="C35" s="22">
        <v>1</v>
      </c>
      <c r="D35" s="22">
        <v>0</v>
      </c>
      <c r="E35" s="22">
        <v>119</v>
      </c>
      <c r="F35" s="22">
        <v>1</v>
      </c>
      <c r="G35" s="22">
        <v>113</v>
      </c>
      <c r="H35" s="22">
        <v>0</v>
      </c>
    </row>
    <row r="36" spans="1:8" x14ac:dyDescent="0.45">
      <c r="A36" s="22" t="s">
        <v>144</v>
      </c>
      <c r="B36" s="22">
        <v>13</v>
      </c>
      <c r="C36" s="22">
        <v>0</v>
      </c>
      <c r="D36" s="22">
        <v>0</v>
      </c>
      <c r="E36" s="22">
        <v>14</v>
      </c>
      <c r="F36" s="22">
        <v>0</v>
      </c>
      <c r="G36" s="22">
        <v>15</v>
      </c>
      <c r="H36" s="22">
        <v>0</v>
      </c>
    </row>
    <row r="37" spans="1:8" x14ac:dyDescent="0.45">
      <c r="A37" s="22" t="s">
        <v>145</v>
      </c>
      <c r="B37" s="22">
        <v>38</v>
      </c>
      <c r="C37" s="22">
        <v>0</v>
      </c>
      <c r="D37" s="22">
        <v>0</v>
      </c>
      <c r="E37" s="22">
        <v>66</v>
      </c>
      <c r="F37" s="22">
        <v>0</v>
      </c>
      <c r="G37" s="22">
        <v>59</v>
      </c>
      <c r="H37" s="22">
        <v>0</v>
      </c>
    </row>
    <row r="38" spans="1:8" x14ac:dyDescent="0.45">
      <c r="A38" s="22" t="s">
        <v>146</v>
      </c>
      <c r="B38" s="22">
        <v>48</v>
      </c>
      <c r="C38" s="22">
        <v>5</v>
      </c>
      <c r="D38" s="22">
        <v>0</v>
      </c>
      <c r="E38" s="22">
        <v>62</v>
      </c>
      <c r="F38" s="22">
        <v>0</v>
      </c>
      <c r="G38" s="22">
        <v>75</v>
      </c>
      <c r="H38" s="22">
        <v>5</v>
      </c>
    </row>
    <row r="39" spans="1:8" x14ac:dyDescent="0.45">
      <c r="A39" s="22" t="s">
        <v>147</v>
      </c>
      <c r="B39" s="22">
        <v>78</v>
      </c>
      <c r="C39" s="22">
        <v>6</v>
      </c>
      <c r="D39" s="22">
        <v>0</v>
      </c>
      <c r="E39" s="22">
        <v>106</v>
      </c>
      <c r="F39" s="22">
        <v>0</v>
      </c>
      <c r="G39" s="22">
        <v>116</v>
      </c>
      <c r="H39" s="22">
        <v>6</v>
      </c>
    </row>
    <row r="40" spans="1:8" x14ac:dyDescent="0.45">
      <c r="A40" s="22" t="s">
        <v>148</v>
      </c>
      <c r="B40" s="22">
        <v>53</v>
      </c>
      <c r="C40" s="22">
        <v>0</v>
      </c>
      <c r="D40" s="22">
        <v>0</v>
      </c>
      <c r="E40" s="22">
        <v>79</v>
      </c>
      <c r="F40" s="22">
        <v>0</v>
      </c>
      <c r="G40" s="22">
        <v>91</v>
      </c>
      <c r="H40" s="22">
        <v>0</v>
      </c>
    </row>
    <row r="41" spans="1:8" x14ac:dyDescent="0.45">
      <c r="A41" s="22" t="s">
        <v>149</v>
      </c>
      <c r="B41" s="22">
        <v>82</v>
      </c>
      <c r="C41" s="22">
        <v>0</v>
      </c>
      <c r="D41" s="22">
        <v>0</v>
      </c>
      <c r="E41" s="22">
        <v>122</v>
      </c>
      <c r="F41" s="22">
        <v>0</v>
      </c>
      <c r="G41" s="22">
        <v>131</v>
      </c>
      <c r="H41" s="22">
        <v>0</v>
      </c>
    </row>
    <row r="42" spans="1:8" x14ac:dyDescent="0.45">
      <c r="A42" s="22" t="s">
        <v>150</v>
      </c>
      <c r="B42" s="22">
        <v>30</v>
      </c>
      <c r="C42" s="22">
        <v>0</v>
      </c>
      <c r="D42" s="22">
        <v>0</v>
      </c>
      <c r="E42" s="22">
        <v>45</v>
      </c>
      <c r="F42" s="22">
        <v>0</v>
      </c>
      <c r="G42" s="22">
        <v>38</v>
      </c>
      <c r="H42" s="22">
        <v>0</v>
      </c>
    </row>
    <row r="43" spans="1:8" x14ac:dyDescent="0.45">
      <c r="A43" s="22" t="s">
        <v>151</v>
      </c>
      <c r="B43" s="22">
        <v>40</v>
      </c>
      <c r="C43" s="22">
        <v>0</v>
      </c>
      <c r="D43" s="22">
        <v>0</v>
      </c>
      <c r="E43" s="22">
        <v>60</v>
      </c>
      <c r="F43" s="22">
        <v>0</v>
      </c>
      <c r="G43" s="22">
        <v>66</v>
      </c>
      <c r="H43" s="22">
        <v>0</v>
      </c>
    </row>
    <row r="44" spans="1:8" x14ac:dyDescent="0.45">
      <c r="A44" s="22" t="s">
        <v>152</v>
      </c>
      <c r="B44" s="22">
        <v>14</v>
      </c>
      <c r="C44" s="22">
        <v>0</v>
      </c>
      <c r="D44" s="22">
        <v>0</v>
      </c>
      <c r="E44" s="22">
        <v>12</v>
      </c>
      <c r="F44" s="22">
        <v>0</v>
      </c>
      <c r="G44" s="22">
        <v>17</v>
      </c>
      <c r="H44" s="22">
        <v>0</v>
      </c>
    </row>
    <row r="45" spans="1:8" x14ac:dyDescent="0.45">
      <c r="A45" s="22" t="s">
        <v>153</v>
      </c>
      <c r="B45" s="22">
        <v>14</v>
      </c>
      <c r="C45" s="22">
        <v>0</v>
      </c>
      <c r="D45" s="22">
        <v>0</v>
      </c>
      <c r="E45" s="22">
        <v>14</v>
      </c>
      <c r="F45" s="22">
        <v>0</v>
      </c>
      <c r="G45" s="22">
        <v>19</v>
      </c>
      <c r="H45" s="22">
        <v>0</v>
      </c>
    </row>
    <row r="46" spans="1:8" x14ac:dyDescent="0.45">
      <c r="A46" s="22" t="s">
        <v>154</v>
      </c>
      <c r="B46" s="22">
        <v>17</v>
      </c>
      <c r="C46" s="22">
        <v>0</v>
      </c>
      <c r="D46" s="22">
        <v>0</v>
      </c>
      <c r="E46" s="22">
        <v>20</v>
      </c>
      <c r="F46" s="22">
        <v>0</v>
      </c>
      <c r="G46" s="22">
        <v>27</v>
      </c>
      <c r="H46" s="22">
        <v>0</v>
      </c>
    </row>
    <row r="47" spans="1:8" x14ac:dyDescent="0.45">
      <c r="A47" s="22" t="s">
        <v>155</v>
      </c>
      <c r="B47" s="22">
        <v>77</v>
      </c>
      <c r="C47" s="22">
        <v>0</v>
      </c>
      <c r="D47" s="22">
        <v>0</v>
      </c>
      <c r="E47" s="22">
        <v>14</v>
      </c>
      <c r="F47" s="22">
        <v>0</v>
      </c>
      <c r="G47" s="22">
        <v>63</v>
      </c>
      <c r="H47" s="22">
        <v>0</v>
      </c>
    </row>
    <row r="48" spans="1:8" x14ac:dyDescent="0.45">
      <c r="A48" s="25" t="s">
        <v>156</v>
      </c>
      <c r="B48" s="25">
        <v>51</v>
      </c>
      <c r="C48" s="25">
        <v>0</v>
      </c>
      <c r="D48" s="25">
        <v>0</v>
      </c>
      <c r="E48" s="25">
        <v>72</v>
      </c>
      <c r="F48" s="25">
        <v>0</v>
      </c>
      <c r="G48" s="25">
        <v>64</v>
      </c>
      <c r="H48" s="25">
        <v>0</v>
      </c>
    </row>
    <row r="49" spans="1:8" x14ac:dyDescent="0.45">
      <c r="A49" s="21" t="s">
        <v>157</v>
      </c>
      <c r="B49" s="21">
        <v>193</v>
      </c>
      <c r="C49" s="21">
        <v>3</v>
      </c>
      <c r="D49" s="21">
        <v>1</v>
      </c>
      <c r="E49" s="21">
        <v>243</v>
      </c>
      <c r="F49" s="21">
        <v>3</v>
      </c>
      <c r="G49" s="21">
        <v>248</v>
      </c>
      <c r="H49" s="21">
        <v>1</v>
      </c>
    </row>
    <row r="50" spans="1:8" x14ac:dyDescent="0.45">
      <c r="A50" s="22" t="s">
        <v>158</v>
      </c>
      <c r="B50" s="22">
        <v>241</v>
      </c>
      <c r="C50" s="22">
        <v>7</v>
      </c>
      <c r="D50" s="22">
        <v>0</v>
      </c>
      <c r="E50" s="22">
        <v>288</v>
      </c>
      <c r="F50" s="22">
        <v>2</v>
      </c>
      <c r="G50" s="22">
        <v>313</v>
      </c>
      <c r="H50" s="22">
        <v>6</v>
      </c>
    </row>
    <row r="51" spans="1:8" x14ac:dyDescent="0.45">
      <c r="A51" s="22" t="s">
        <v>159</v>
      </c>
      <c r="B51" s="22">
        <v>135</v>
      </c>
      <c r="C51" s="22">
        <v>1</v>
      </c>
      <c r="D51" s="22">
        <v>0</v>
      </c>
      <c r="E51" s="22">
        <v>143</v>
      </c>
      <c r="F51" s="22">
        <v>0</v>
      </c>
      <c r="G51" s="22">
        <v>173</v>
      </c>
      <c r="H51" s="22">
        <v>1</v>
      </c>
    </row>
    <row r="52" spans="1:8" x14ac:dyDescent="0.45">
      <c r="A52" s="22" t="s">
        <v>160</v>
      </c>
      <c r="B52" s="22">
        <v>179</v>
      </c>
      <c r="C52" s="22">
        <v>0</v>
      </c>
      <c r="D52" s="22">
        <v>0</v>
      </c>
      <c r="E52" s="22">
        <v>217</v>
      </c>
      <c r="F52" s="22">
        <v>0</v>
      </c>
      <c r="G52" s="22">
        <v>221</v>
      </c>
      <c r="H52" s="22">
        <v>0</v>
      </c>
    </row>
    <row r="53" spans="1:8" x14ac:dyDescent="0.45">
      <c r="A53" s="22" t="s">
        <v>161</v>
      </c>
      <c r="B53" s="22">
        <v>76</v>
      </c>
      <c r="C53" s="22">
        <v>10</v>
      </c>
      <c r="D53" s="22">
        <v>0</v>
      </c>
      <c r="E53" s="22">
        <v>102</v>
      </c>
      <c r="F53" s="22">
        <v>0</v>
      </c>
      <c r="G53" s="22">
        <v>104</v>
      </c>
      <c r="H53" s="22">
        <v>10</v>
      </c>
    </row>
    <row r="54" spans="1:8" x14ac:dyDescent="0.45">
      <c r="A54" s="22" t="s">
        <v>162</v>
      </c>
      <c r="B54" s="22">
        <v>53</v>
      </c>
      <c r="C54" s="22">
        <v>0</v>
      </c>
      <c r="D54" s="22">
        <v>0</v>
      </c>
      <c r="E54" s="22">
        <v>92</v>
      </c>
      <c r="F54" s="22">
        <v>0</v>
      </c>
      <c r="G54" s="22">
        <v>84</v>
      </c>
      <c r="H54" s="22">
        <v>0</v>
      </c>
    </row>
    <row r="55" spans="1:8" x14ac:dyDescent="0.45">
      <c r="A55" s="22" t="s">
        <v>163</v>
      </c>
      <c r="B55" s="22">
        <v>22</v>
      </c>
      <c r="C55" s="22">
        <v>0</v>
      </c>
      <c r="D55" s="22">
        <v>0</v>
      </c>
      <c r="E55" s="22">
        <v>34</v>
      </c>
      <c r="F55" s="22">
        <v>0</v>
      </c>
      <c r="G55" s="22">
        <v>38</v>
      </c>
      <c r="H55" s="22">
        <v>0</v>
      </c>
    </row>
    <row r="56" spans="1:8" x14ac:dyDescent="0.45">
      <c r="A56" s="22" t="s">
        <v>164</v>
      </c>
      <c r="B56" s="22">
        <v>21</v>
      </c>
      <c r="C56" s="22">
        <v>0</v>
      </c>
      <c r="D56" s="22">
        <v>0</v>
      </c>
      <c r="E56" s="22">
        <v>29</v>
      </c>
      <c r="F56" s="22">
        <v>0</v>
      </c>
      <c r="G56" s="22">
        <v>39</v>
      </c>
      <c r="H56" s="22">
        <v>0</v>
      </c>
    </row>
    <row r="57" spans="1:8" x14ac:dyDescent="0.45">
      <c r="A57" s="22" t="s">
        <v>165</v>
      </c>
      <c r="B57" s="22">
        <v>93</v>
      </c>
      <c r="C57" s="22">
        <v>2</v>
      </c>
      <c r="D57" s="22">
        <v>0</v>
      </c>
      <c r="E57" s="22">
        <v>88</v>
      </c>
      <c r="F57" s="22">
        <v>0</v>
      </c>
      <c r="G57" s="22">
        <v>91</v>
      </c>
      <c r="H57" s="22">
        <v>2</v>
      </c>
    </row>
    <row r="58" spans="1:8" x14ac:dyDescent="0.45">
      <c r="A58" s="22" t="s">
        <v>166</v>
      </c>
      <c r="B58" s="22">
        <v>44</v>
      </c>
      <c r="C58" s="22">
        <v>7</v>
      </c>
      <c r="D58" s="22">
        <v>0</v>
      </c>
      <c r="E58" s="22">
        <v>65</v>
      </c>
      <c r="F58" s="22">
        <v>0</v>
      </c>
      <c r="G58" s="22">
        <v>70</v>
      </c>
      <c r="H58" s="22">
        <v>7</v>
      </c>
    </row>
    <row r="59" spans="1:8" x14ac:dyDescent="0.45">
      <c r="A59" s="22" t="s">
        <v>167</v>
      </c>
      <c r="B59" s="22">
        <v>92</v>
      </c>
      <c r="C59" s="22">
        <v>0</v>
      </c>
      <c r="D59" s="22">
        <v>0</v>
      </c>
      <c r="E59" s="22">
        <v>134</v>
      </c>
      <c r="F59" s="22">
        <v>0</v>
      </c>
      <c r="G59" s="22">
        <v>147</v>
      </c>
      <c r="H59" s="22">
        <v>0</v>
      </c>
    </row>
    <row r="60" spans="1:8" x14ac:dyDescent="0.45">
      <c r="A60" s="22" t="s">
        <v>168</v>
      </c>
      <c r="B60" s="22">
        <v>30</v>
      </c>
      <c r="C60" s="22">
        <v>0</v>
      </c>
      <c r="D60" s="22">
        <v>0</v>
      </c>
      <c r="E60" s="22">
        <v>46</v>
      </c>
      <c r="F60" s="22">
        <v>0</v>
      </c>
      <c r="G60" s="22">
        <v>51</v>
      </c>
      <c r="H60" s="22">
        <v>0</v>
      </c>
    </row>
    <row r="61" spans="1:8" x14ac:dyDescent="0.45">
      <c r="A61" s="22" t="s">
        <v>169</v>
      </c>
      <c r="B61" s="22">
        <v>62</v>
      </c>
      <c r="C61" s="22">
        <v>7</v>
      </c>
      <c r="D61" s="22">
        <v>0</v>
      </c>
      <c r="E61" s="22">
        <v>76</v>
      </c>
      <c r="F61" s="22">
        <v>7</v>
      </c>
      <c r="G61" s="22">
        <v>80</v>
      </c>
      <c r="H61" s="22">
        <v>0</v>
      </c>
    </row>
    <row r="62" spans="1:8" x14ac:dyDescent="0.45">
      <c r="A62" s="22" t="s">
        <v>170</v>
      </c>
      <c r="B62" s="22">
        <v>35</v>
      </c>
      <c r="C62" s="22">
        <v>0</v>
      </c>
      <c r="D62" s="22">
        <v>0</v>
      </c>
      <c r="E62" s="22">
        <v>50</v>
      </c>
      <c r="F62" s="22">
        <v>0</v>
      </c>
      <c r="G62" s="22">
        <v>48</v>
      </c>
      <c r="H62" s="22">
        <v>0</v>
      </c>
    </row>
    <row r="63" spans="1:8" x14ac:dyDescent="0.45">
      <c r="A63" s="22" t="s">
        <v>171</v>
      </c>
      <c r="B63" s="22">
        <v>22</v>
      </c>
      <c r="C63" s="22">
        <v>0</v>
      </c>
      <c r="D63" s="22">
        <v>0</v>
      </c>
      <c r="E63" s="22">
        <v>38</v>
      </c>
      <c r="F63" s="22">
        <v>0</v>
      </c>
      <c r="G63" s="22">
        <v>38</v>
      </c>
      <c r="H63" s="22">
        <v>0</v>
      </c>
    </row>
    <row r="64" spans="1:8" x14ac:dyDescent="0.45">
      <c r="A64" s="22" t="s">
        <v>172</v>
      </c>
      <c r="B64" s="22">
        <v>18</v>
      </c>
      <c r="C64" s="22">
        <v>0</v>
      </c>
      <c r="D64" s="22">
        <v>0</v>
      </c>
      <c r="E64" s="22">
        <v>18</v>
      </c>
      <c r="F64" s="22">
        <v>0</v>
      </c>
      <c r="G64" s="22">
        <v>26</v>
      </c>
      <c r="H64" s="22">
        <v>0</v>
      </c>
    </row>
    <row r="65" spans="1:8" x14ac:dyDescent="0.45">
      <c r="A65" s="22" t="s">
        <v>173</v>
      </c>
      <c r="B65" s="22">
        <v>47</v>
      </c>
      <c r="C65" s="22">
        <v>0</v>
      </c>
      <c r="D65" s="22">
        <v>2</v>
      </c>
      <c r="E65" s="22">
        <v>66</v>
      </c>
      <c r="F65" s="22">
        <v>0</v>
      </c>
      <c r="G65" s="22">
        <v>72</v>
      </c>
      <c r="H65" s="22">
        <v>2</v>
      </c>
    </row>
    <row r="66" spans="1:8" x14ac:dyDescent="0.45">
      <c r="A66" s="25" t="s">
        <v>174</v>
      </c>
      <c r="B66" s="25">
        <v>166</v>
      </c>
      <c r="C66" s="25">
        <v>0</v>
      </c>
      <c r="D66" s="25">
        <v>1</v>
      </c>
      <c r="E66" s="25">
        <v>236</v>
      </c>
      <c r="F66" s="25">
        <v>1</v>
      </c>
      <c r="G66" s="25">
        <v>254</v>
      </c>
      <c r="H66" s="25">
        <v>0</v>
      </c>
    </row>
    <row r="67" spans="1:8" x14ac:dyDescent="0.45">
      <c r="A67" s="21" t="s">
        <v>133</v>
      </c>
      <c r="B67" s="21">
        <v>52</v>
      </c>
      <c r="C67" s="21">
        <v>12</v>
      </c>
      <c r="D67" s="21">
        <v>0</v>
      </c>
      <c r="E67" s="21">
        <v>61</v>
      </c>
      <c r="F67" s="21">
        <v>0</v>
      </c>
      <c r="G67" s="21">
        <v>74</v>
      </c>
      <c r="H67" s="21">
        <v>12</v>
      </c>
    </row>
    <row r="68" spans="1:8" x14ac:dyDescent="0.45">
      <c r="A68" s="22" t="s">
        <v>175</v>
      </c>
      <c r="B68" s="22">
        <v>211</v>
      </c>
      <c r="C68" s="22">
        <v>8</v>
      </c>
      <c r="D68" s="22">
        <v>1</v>
      </c>
      <c r="E68" s="22">
        <v>244</v>
      </c>
      <c r="F68" s="22">
        <v>9</v>
      </c>
      <c r="G68" s="22">
        <v>263</v>
      </c>
      <c r="H68" s="22">
        <v>2</v>
      </c>
    </row>
    <row r="69" spans="1:8" x14ac:dyDescent="0.45">
      <c r="A69" s="22" t="s">
        <v>176</v>
      </c>
      <c r="B69" s="22">
        <v>404</v>
      </c>
      <c r="C69" s="22">
        <v>9</v>
      </c>
      <c r="D69" s="22">
        <v>5</v>
      </c>
      <c r="E69" s="22">
        <v>487</v>
      </c>
      <c r="F69" s="22">
        <v>8</v>
      </c>
      <c r="G69" s="22">
        <v>554</v>
      </c>
      <c r="H69" s="22">
        <v>6</v>
      </c>
    </row>
    <row r="70" spans="1:8" x14ac:dyDescent="0.45">
      <c r="A70" s="22" t="s">
        <v>137</v>
      </c>
      <c r="B70" s="22">
        <v>122</v>
      </c>
      <c r="C70" s="22">
        <v>0</v>
      </c>
      <c r="D70" s="22">
        <v>0</v>
      </c>
      <c r="E70" s="22">
        <v>173</v>
      </c>
      <c r="F70" s="22">
        <v>0</v>
      </c>
      <c r="G70" s="22">
        <v>163</v>
      </c>
      <c r="H70" s="22">
        <v>0</v>
      </c>
    </row>
    <row r="71" spans="1:8" x14ac:dyDescent="0.45">
      <c r="A71" s="22" t="s">
        <v>152</v>
      </c>
      <c r="B71" s="22">
        <v>89</v>
      </c>
      <c r="C71" s="22">
        <v>1</v>
      </c>
      <c r="D71" s="22">
        <v>0</v>
      </c>
      <c r="E71" s="22">
        <v>107</v>
      </c>
      <c r="F71" s="22">
        <v>1</v>
      </c>
      <c r="G71" s="22">
        <v>129</v>
      </c>
      <c r="H71" s="22">
        <v>0</v>
      </c>
    </row>
    <row r="72" spans="1:8" x14ac:dyDescent="0.45">
      <c r="A72" s="22" t="s">
        <v>177</v>
      </c>
      <c r="B72" s="22">
        <v>109</v>
      </c>
      <c r="C72" s="22">
        <v>9</v>
      </c>
      <c r="D72" s="22">
        <v>0</v>
      </c>
      <c r="E72" s="22">
        <v>152</v>
      </c>
      <c r="F72" s="22">
        <v>9</v>
      </c>
      <c r="G72" s="22">
        <v>160</v>
      </c>
      <c r="H72" s="22">
        <v>3</v>
      </c>
    </row>
    <row r="73" spans="1:8" x14ac:dyDescent="0.45">
      <c r="A73" s="22" t="s">
        <v>178</v>
      </c>
      <c r="B73" s="22">
        <v>99</v>
      </c>
      <c r="C73" s="22">
        <v>11</v>
      </c>
      <c r="D73" s="22">
        <v>0</v>
      </c>
      <c r="E73" s="22">
        <v>145</v>
      </c>
      <c r="F73" s="22">
        <v>11</v>
      </c>
      <c r="G73" s="22">
        <v>149</v>
      </c>
      <c r="H73" s="22">
        <v>0</v>
      </c>
    </row>
    <row r="74" spans="1:8" x14ac:dyDescent="0.45">
      <c r="A74" s="22" t="s">
        <v>179</v>
      </c>
      <c r="B74" s="22">
        <v>28</v>
      </c>
      <c r="C74" s="22">
        <v>0</v>
      </c>
      <c r="D74" s="22">
        <v>0</v>
      </c>
      <c r="E74" s="22">
        <v>40</v>
      </c>
      <c r="F74" s="22">
        <v>0</v>
      </c>
      <c r="G74" s="22">
        <v>35</v>
      </c>
      <c r="H74" s="22">
        <v>0</v>
      </c>
    </row>
    <row r="75" spans="1:8" x14ac:dyDescent="0.45">
      <c r="A75" s="22" t="s">
        <v>180</v>
      </c>
      <c r="B75" s="22">
        <v>61</v>
      </c>
      <c r="C75" s="22">
        <v>0</v>
      </c>
      <c r="D75" s="22">
        <v>0</v>
      </c>
      <c r="E75" s="22">
        <v>96</v>
      </c>
      <c r="F75" s="22">
        <v>0</v>
      </c>
      <c r="G75" s="22">
        <v>96</v>
      </c>
      <c r="H75" s="22">
        <v>0</v>
      </c>
    </row>
    <row r="76" spans="1:8" x14ac:dyDescent="0.45">
      <c r="A76" s="22" t="s">
        <v>181</v>
      </c>
      <c r="B76" s="22">
        <v>24</v>
      </c>
      <c r="C76" s="22">
        <v>0</v>
      </c>
      <c r="D76" s="22">
        <v>1</v>
      </c>
      <c r="E76" s="22">
        <v>38</v>
      </c>
      <c r="F76" s="22">
        <v>0</v>
      </c>
      <c r="G76" s="22">
        <v>37</v>
      </c>
      <c r="H76" s="22">
        <v>1</v>
      </c>
    </row>
    <row r="77" spans="1:8" x14ac:dyDescent="0.45">
      <c r="A77" s="22" t="s">
        <v>182</v>
      </c>
      <c r="B77" s="22">
        <v>19</v>
      </c>
      <c r="C77" s="22">
        <v>0</v>
      </c>
      <c r="D77" s="22">
        <v>0</v>
      </c>
      <c r="E77" s="22">
        <v>37</v>
      </c>
      <c r="F77" s="22">
        <v>0</v>
      </c>
      <c r="G77" s="22">
        <v>31</v>
      </c>
      <c r="H77" s="22">
        <v>0</v>
      </c>
    </row>
    <row r="78" spans="1:8" x14ac:dyDescent="0.45">
      <c r="A78" s="22" t="s">
        <v>183</v>
      </c>
      <c r="B78" s="22">
        <v>27</v>
      </c>
      <c r="C78" s="22">
        <v>0</v>
      </c>
      <c r="D78" s="22">
        <v>0</v>
      </c>
      <c r="E78" s="22">
        <v>44</v>
      </c>
      <c r="F78" s="22">
        <v>0</v>
      </c>
      <c r="G78" s="22">
        <v>38</v>
      </c>
      <c r="H78" s="22">
        <v>0</v>
      </c>
    </row>
    <row r="79" spans="1:8" x14ac:dyDescent="0.45">
      <c r="A79" s="22" t="s">
        <v>184</v>
      </c>
      <c r="B79" s="22">
        <v>12</v>
      </c>
      <c r="C79" s="22">
        <v>0</v>
      </c>
      <c r="D79" s="22">
        <v>0</v>
      </c>
      <c r="E79" s="22">
        <v>16</v>
      </c>
      <c r="F79" s="22">
        <v>0</v>
      </c>
      <c r="G79" s="22">
        <v>13</v>
      </c>
      <c r="H79" s="22">
        <v>0</v>
      </c>
    </row>
    <row r="80" spans="1:8" x14ac:dyDescent="0.45">
      <c r="A80" s="22" t="s">
        <v>185</v>
      </c>
      <c r="B80" s="22">
        <v>46</v>
      </c>
      <c r="C80" s="22">
        <v>0</v>
      </c>
      <c r="D80" s="22">
        <v>0</v>
      </c>
      <c r="E80" s="22">
        <v>79</v>
      </c>
      <c r="F80" s="22">
        <v>0</v>
      </c>
      <c r="G80" s="22">
        <v>73</v>
      </c>
      <c r="H80" s="22">
        <v>0</v>
      </c>
    </row>
    <row r="81" spans="1:8" x14ac:dyDescent="0.45">
      <c r="A81" s="22" t="s">
        <v>186</v>
      </c>
      <c r="B81" s="22">
        <v>11</v>
      </c>
      <c r="C81" s="22">
        <v>0</v>
      </c>
      <c r="D81" s="22">
        <v>0</v>
      </c>
      <c r="E81" s="22">
        <v>11</v>
      </c>
      <c r="F81" s="22">
        <v>0</v>
      </c>
      <c r="G81" s="22">
        <v>11</v>
      </c>
      <c r="H81" s="22">
        <v>0</v>
      </c>
    </row>
    <row r="82" spans="1:8" x14ac:dyDescent="0.45">
      <c r="A82" s="22" t="s">
        <v>187</v>
      </c>
      <c r="B82" s="22">
        <v>14</v>
      </c>
      <c r="C82" s="22">
        <v>0</v>
      </c>
      <c r="D82" s="22">
        <v>0</v>
      </c>
      <c r="E82" s="22">
        <v>19</v>
      </c>
      <c r="F82" s="22">
        <v>0</v>
      </c>
      <c r="G82" s="22">
        <v>20</v>
      </c>
      <c r="H82" s="22">
        <v>0</v>
      </c>
    </row>
    <row r="83" spans="1:8" x14ac:dyDescent="0.45">
      <c r="A83" s="22" t="s">
        <v>188</v>
      </c>
      <c r="B83" s="22">
        <v>112</v>
      </c>
      <c r="C83" s="22">
        <v>0</v>
      </c>
      <c r="D83" s="22">
        <v>0</v>
      </c>
      <c r="E83" s="22">
        <v>148</v>
      </c>
      <c r="F83" s="22">
        <v>0</v>
      </c>
      <c r="G83" s="22">
        <v>128</v>
      </c>
      <c r="H83" s="22">
        <v>0</v>
      </c>
    </row>
    <row r="84" spans="1:8" x14ac:dyDescent="0.45">
      <c r="A84" s="22" t="s">
        <v>189</v>
      </c>
      <c r="B84" s="22">
        <v>38</v>
      </c>
      <c r="C84" s="22">
        <v>0</v>
      </c>
      <c r="D84" s="22">
        <v>0</v>
      </c>
      <c r="E84" s="22">
        <v>58</v>
      </c>
      <c r="F84" s="22">
        <v>0</v>
      </c>
      <c r="G84" s="22">
        <v>54</v>
      </c>
      <c r="H84" s="22">
        <v>0</v>
      </c>
    </row>
    <row r="85" spans="1:8" x14ac:dyDescent="0.45">
      <c r="A85" s="25" t="s">
        <v>190</v>
      </c>
      <c r="B85" s="25">
        <v>28</v>
      </c>
      <c r="C85" s="25">
        <v>0</v>
      </c>
      <c r="D85" s="25">
        <v>0</v>
      </c>
      <c r="E85" s="25">
        <v>4</v>
      </c>
      <c r="F85" s="25">
        <v>0</v>
      </c>
      <c r="G85" s="25">
        <v>24</v>
      </c>
      <c r="H85" s="25">
        <v>0</v>
      </c>
    </row>
    <row r="86" spans="1:8" x14ac:dyDescent="0.45">
      <c r="A86" s="21" t="s">
        <v>191</v>
      </c>
      <c r="B86" s="21">
        <v>140</v>
      </c>
      <c r="C86" s="21">
        <v>2</v>
      </c>
      <c r="D86" s="21">
        <v>0</v>
      </c>
      <c r="E86" s="21">
        <v>168</v>
      </c>
      <c r="F86" s="21">
        <v>2</v>
      </c>
      <c r="G86" s="21">
        <v>192</v>
      </c>
      <c r="H86" s="21">
        <v>0</v>
      </c>
    </row>
    <row r="87" spans="1:8" x14ac:dyDescent="0.45">
      <c r="A87" s="22" t="s">
        <v>192</v>
      </c>
      <c r="B87" s="22">
        <v>378</v>
      </c>
      <c r="C87" s="22">
        <v>13</v>
      </c>
      <c r="D87" s="22">
        <v>0</v>
      </c>
      <c r="E87" s="22">
        <v>417</v>
      </c>
      <c r="F87" s="22">
        <v>0</v>
      </c>
      <c r="G87" s="22">
        <v>481</v>
      </c>
      <c r="H87" s="22">
        <v>13</v>
      </c>
    </row>
    <row r="88" spans="1:8" x14ac:dyDescent="0.45">
      <c r="A88" s="22" t="s">
        <v>193</v>
      </c>
      <c r="B88" s="22">
        <v>203</v>
      </c>
      <c r="C88" s="22">
        <v>1</v>
      </c>
      <c r="D88" s="22">
        <v>0</v>
      </c>
      <c r="E88" s="22">
        <v>229</v>
      </c>
      <c r="F88" s="22">
        <v>5</v>
      </c>
      <c r="G88" s="22">
        <v>246</v>
      </c>
      <c r="H88" s="22">
        <v>4</v>
      </c>
    </row>
    <row r="89" spans="1:8" x14ac:dyDescent="0.45">
      <c r="A89" s="22" t="s">
        <v>194</v>
      </c>
      <c r="B89" s="22">
        <v>212</v>
      </c>
      <c r="C89" s="22">
        <v>7</v>
      </c>
      <c r="D89" s="22">
        <v>0</v>
      </c>
      <c r="E89" s="22">
        <v>293</v>
      </c>
      <c r="F89" s="22">
        <v>0</v>
      </c>
      <c r="G89" s="22">
        <v>317</v>
      </c>
      <c r="H89" s="22">
        <v>7</v>
      </c>
    </row>
    <row r="90" spans="1:8" x14ac:dyDescent="0.45">
      <c r="A90" s="22" t="s">
        <v>195</v>
      </c>
      <c r="B90" s="22">
        <v>34</v>
      </c>
      <c r="C90" s="22">
        <v>0</v>
      </c>
      <c r="D90" s="22">
        <v>0</v>
      </c>
      <c r="E90" s="22">
        <v>46</v>
      </c>
      <c r="F90" s="22">
        <v>0</v>
      </c>
      <c r="G90" s="22">
        <v>46</v>
      </c>
      <c r="H90" s="22">
        <v>0</v>
      </c>
    </row>
    <row r="91" spans="1:8" x14ac:dyDescent="0.45">
      <c r="A91" s="22" t="s">
        <v>196</v>
      </c>
      <c r="B91" s="22">
        <v>42</v>
      </c>
      <c r="C91" s="22">
        <v>0</v>
      </c>
      <c r="D91" s="22">
        <v>0</v>
      </c>
      <c r="E91" s="22">
        <v>44</v>
      </c>
      <c r="F91" s="22">
        <v>0</v>
      </c>
      <c r="G91" s="22">
        <v>61</v>
      </c>
      <c r="H91" s="22">
        <v>0</v>
      </c>
    </row>
    <row r="92" spans="1:8" x14ac:dyDescent="0.45">
      <c r="A92" s="22" t="s">
        <v>197</v>
      </c>
      <c r="B92" s="22">
        <v>67</v>
      </c>
      <c r="C92" s="22">
        <v>0</v>
      </c>
      <c r="D92" s="22">
        <v>0</v>
      </c>
      <c r="E92" s="22">
        <v>102</v>
      </c>
      <c r="F92" s="22">
        <v>0</v>
      </c>
      <c r="G92" s="22">
        <v>111</v>
      </c>
      <c r="H92" s="22">
        <v>0</v>
      </c>
    </row>
    <row r="93" spans="1:8" x14ac:dyDescent="0.45">
      <c r="A93" s="22" t="s">
        <v>198</v>
      </c>
      <c r="B93" s="22">
        <v>38</v>
      </c>
      <c r="C93" s="22">
        <v>0</v>
      </c>
      <c r="D93" s="22">
        <v>0</v>
      </c>
      <c r="E93" s="22">
        <v>63</v>
      </c>
      <c r="F93" s="22">
        <v>0</v>
      </c>
      <c r="G93" s="22">
        <v>60</v>
      </c>
      <c r="H93" s="22">
        <v>0</v>
      </c>
    </row>
    <row r="94" spans="1:8" x14ac:dyDescent="0.45">
      <c r="A94" s="22" t="s">
        <v>199</v>
      </c>
      <c r="B94" s="22">
        <v>40</v>
      </c>
      <c r="C94" s="22">
        <v>0</v>
      </c>
      <c r="D94" s="22">
        <v>1</v>
      </c>
      <c r="E94" s="22">
        <v>68</v>
      </c>
      <c r="F94" s="22">
        <v>0</v>
      </c>
      <c r="G94" s="22">
        <v>55</v>
      </c>
      <c r="H94" s="22">
        <v>1</v>
      </c>
    </row>
    <row r="95" spans="1:8" x14ac:dyDescent="0.45">
      <c r="A95" s="22" t="s">
        <v>200</v>
      </c>
      <c r="B95" s="22">
        <v>70</v>
      </c>
      <c r="C95" s="22">
        <v>0</v>
      </c>
      <c r="D95" s="22">
        <v>0</v>
      </c>
      <c r="E95" s="22">
        <v>110</v>
      </c>
      <c r="F95" s="22">
        <v>0</v>
      </c>
      <c r="G95" s="22">
        <v>118</v>
      </c>
      <c r="H95" s="22">
        <v>0</v>
      </c>
    </row>
    <row r="96" spans="1:8" x14ac:dyDescent="0.45">
      <c r="A96" s="22" t="s">
        <v>201</v>
      </c>
      <c r="B96" s="22">
        <v>32</v>
      </c>
      <c r="C96" s="22">
        <v>0</v>
      </c>
      <c r="D96" s="22">
        <v>0</v>
      </c>
      <c r="E96" s="22">
        <v>37</v>
      </c>
      <c r="F96" s="22">
        <v>0</v>
      </c>
      <c r="G96" s="22">
        <v>43</v>
      </c>
      <c r="H96" s="22">
        <v>0</v>
      </c>
    </row>
    <row r="97" spans="1:8" x14ac:dyDescent="0.45">
      <c r="A97" s="25" t="s">
        <v>202</v>
      </c>
      <c r="B97" s="25">
        <v>20</v>
      </c>
      <c r="C97" s="25">
        <v>0</v>
      </c>
      <c r="D97" s="25">
        <v>0</v>
      </c>
      <c r="E97" s="25">
        <v>39</v>
      </c>
      <c r="F97" s="25">
        <v>0</v>
      </c>
      <c r="G97" s="25">
        <v>30</v>
      </c>
      <c r="H97" s="25">
        <v>0</v>
      </c>
    </row>
    <row r="98" spans="1:8" x14ac:dyDescent="0.45">
      <c r="A98" s="21" t="s">
        <v>203</v>
      </c>
      <c r="B98" s="21">
        <v>117</v>
      </c>
      <c r="C98" s="21">
        <v>0</v>
      </c>
      <c r="D98" s="21">
        <v>0</v>
      </c>
      <c r="E98" s="21">
        <v>158</v>
      </c>
      <c r="F98" s="21">
        <v>0</v>
      </c>
      <c r="G98" s="21">
        <v>176</v>
      </c>
      <c r="H98" s="21">
        <v>0</v>
      </c>
    </row>
    <row r="99" spans="1:8" x14ac:dyDescent="0.45">
      <c r="A99" s="22" t="s">
        <v>204</v>
      </c>
      <c r="B99" s="22">
        <v>121</v>
      </c>
      <c r="C99" s="22">
        <v>0</v>
      </c>
      <c r="D99" s="22">
        <v>0</v>
      </c>
      <c r="E99" s="22">
        <v>164</v>
      </c>
      <c r="F99" s="22">
        <v>0</v>
      </c>
      <c r="G99" s="22">
        <v>164</v>
      </c>
      <c r="H99" s="22">
        <v>0</v>
      </c>
    </row>
    <row r="100" spans="1:8" x14ac:dyDescent="0.45">
      <c r="A100" s="22" t="s">
        <v>205</v>
      </c>
      <c r="B100" s="22">
        <v>121</v>
      </c>
      <c r="C100" s="22">
        <v>0</v>
      </c>
      <c r="D100" s="22">
        <v>1</v>
      </c>
      <c r="E100" s="22">
        <v>165</v>
      </c>
      <c r="F100" s="22">
        <v>0</v>
      </c>
      <c r="G100" s="22">
        <v>169</v>
      </c>
      <c r="H100" s="22">
        <v>1</v>
      </c>
    </row>
    <row r="101" spans="1:8" x14ac:dyDescent="0.45">
      <c r="A101" s="22" t="s">
        <v>206</v>
      </c>
      <c r="B101" s="22">
        <v>79</v>
      </c>
      <c r="C101" s="22">
        <v>0</v>
      </c>
      <c r="D101" s="22">
        <v>0</v>
      </c>
      <c r="E101" s="22">
        <v>115</v>
      </c>
      <c r="F101" s="22">
        <v>0</v>
      </c>
      <c r="G101" s="22">
        <v>122</v>
      </c>
      <c r="H101" s="22">
        <v>0</v>
      </c>
    </row>
    <row r="102" spans="1:8" x14ac:dyDescent="0.45">
      <c r="A102" s="22" t="s">
        <v>207</v>
      </c>
      <c r="B102" s="22">
        <v>47</v>
      </c>
      <c r="C102" s="22">
        <v>0</v>
      </c>
      <c r="D102" s="22">
        <v>0</v>
      </c>
      <c r="E102" s="22">
        <v>64</v>
      </c>
      <c r="F102" s="22">
        <v>0</v>
      </c>
      <c r="G102" s="22">
        <v>71</v>
      </c>
      <c r="H102" s="22">
        <v>0</v>
      </c>
    </row>
    <row r="103" spans="1:8" x14ac:dyDescent="0.45">
      <c r="A103" s="22" t="s">
        <v>208</v>
      </c>
      <c r="B103" s="22">
        <v>22</v>
      </c>
      <c r="C103" s="22">
        <v>0</v>
      </c>
      <c r="D103" s="22">
        <v>0</v>
      </c>
      <c r="E103" s="22">
        <v>27</v>
      </c>
      <c r="F103" s="22">
        <v>0</v>
      </c>
      <c r="G103" s="22">
        <v>29</v>
      </c>
      <c r="H103" s="22">
        <v>0</v>
      </c>
    </row>
    <row r="104" spans="1:8" x14ac:dyDescent="0.45">
      <c r="A104" s="22" t="s">
        <v>209</v>
      </c>
      <c r="B104" s="22">
        <v>85</v>
      </c>
      <c r="C104" s="22">
        <v>0</v>
      </c>
      <c r="D104" s="22">
        <v>0</v>
      </c>
      <c r="E104" s="22">
        <v>126</v>
      </c>
      <c r="F104" s="22">
        <v>0</v>
      </c>
      <c r="G104" s="22">
        <v>112</v>
      </c>
      <c r="H104" s="22">
        <v>0</v>
      </c>
    </row>
    <row r="105" spans="1:8" x14ac:dyDescent="0.45">
      <c r="A105" s="22" t="s">
        <v>210</v>
      </c>
      <c r="B105" s="22">
        <v>18</v>
      </c>
      <c r="C105" s="22">
        <v>0</v>
      </c>
      <c r="D105" s="22">
        <v>0</v>
      </c>
      <c r="E105" s="22">
        <v>24</v>
      </c>
      <c r="F105" s="22">
        <v>0</v>
      </c>
      <c r="G105" s="22">
        <v>27</v>
      </c>
      <c r="H105" s="22">
        <v>0</v>
      </c>
    </row>
    <row r="106" spans="1:8" x14ac:dyDescent="0.45">
      <c r="A106" s="22" t="s">
        <v>211</v>
      </c>
      <c r="B106" s="22">
        <v>65</v>
      </c>
      <c r="C106" s="22">
        <v>0</v>
      </c>
      <c r="D106" s="22">
        <v>0</v>
      </c>
      <c r="E106" s="22">
        <v>103</v>
      </c>
      <c r="F106" s="22">
        <v>0</v>
      </c>
      <c r="G106" s="22">
        <v>115</v>
      </c>
      <c r="H106" s="22">
        <v>0</v>
      </c>
    </row>
    <row r="107" spans="1:8" x14ac:dyDescent="0.45">
      <c r="A107" s="22" t="s">
        <v>212</v>
      </c>
      <c r="B107" s="22">
        <v>15</v>
      </c>
      <c r="C107" s="22">
        <v>0</v>
      </c>
      <c r="D107" s="22">
        <v>1</v>
      </c>
      <c r="E107" s="22">
        <v>29</v>
      </c>
      <c r="F107" s="22">
        <v>0</v>
      </c>
      <c r="G107" s="22">
        <v>25</v>
      </c>
      <c r="H107" s="22">
        <v>1</v>
      </c>
    </row>
    <row r="108" spans="1:8" x14ac:dyDescent="0.45">
      <c r="A108" s="22" t="s">
        <v>213</v>
      </c>
      <c r="B108" s="22">
        <v>20</v>
      </c>
      <c r="C108" s="22">
        <v>0</v>
      </c>
      <c r="D108" s="22">
        <v>0</v>
      </c>
      <c r="E108" s="22">
        <v>38</v>
      </c>
      <c r="F108" s="22">
        <v>0</v>
      </c>
      <c r="G108" s="22">
        <v>43</v>
      </c>
      <c r="H108" s="22">
        <v>0</v>
      </c>
    </row>
    <row r="109" spans="1:8" x14ac:dyDescent="0.45">
      <c r="A109" s="22" t="s">
        <v>214</v>
      </c>
      <c r="B109" s="22">
        <v>30</v>
      </c>
      <c r="C109" s="22">
        <v>0</v>
      </c>
      <c r="D109" s="22">
        <v>0</v>
      </c>
      <c r="E109" s="22">
        <v>46</v>
      </c>
      <c r="F109" s="22">
        <v>0</v>
      </c>
      <c r="G109" s="22">
        <v>41</v>
      </c>
      <c r="H109" s="22">
        <v>0</v>
      </c>
    </row>
    <row r="110" spans="1:8" x14ac:dyDescent="0.45">
      <c r="A110" s="22" t="s">
        <v>215</v>
      </c>
      <c r="B110" s="22">
        <v>21</v>
      </c>
      <c r="C110" s="22">
        <v>0</v>
      </c>
      <c r="D110" s="22">
        <v>0</v>
      </c>
      <c r="E110" s="22">
        <v>34</v>
      </c>
      <c r="F110" s="22">
        <v>0</v>
      </c>
      <c r="G110" s="22">
        <v>27</v>
      </c>
      <c r="H110" s="22">
        <v>0</v>
      </c>
    </row>
    <row r="111" spans="1:8" x14ac:dyDescent="0.45">
      <c r="A111" s="22" t="s">
        <v>216</v>
      </c>
      <c r="B111" s="22">
        <v>16</v>
      </c>
      <c r="C111" s="22">
        <v>0</v>
      </c>
      <c r="D111" s="22">
        <v>0</v>
      </c>
      <c r="E111" s="22">
        <v>17</v>
      </c>
      <c r="F111" s="22">
        <v>0</v>
      </c>
      <c r="G111" s="22">
        <v>20</v>
      </c>
      <c r="H111" s="22">
        <v>0</v>
      </c>
    </row>
    <row r="112" spans="1:8" x14ac:dyDescent="0.45">
      <c r="A112" s="22" t="s">
        <v>217</v>
      </c>
      <c r="B112" s="22">
        <v>22</v>
      </c>
      <c r="C112" s="22">
        <v>0</v>
      </c>
      <c r="D112" s="22">
        <v>0</v>
      </c>
      <c r="E112" s="22">
        <v>37</v>
      </c>
      <c r="F112" s="22">
        <v>0</v>
      </c>
      <c r="G112" s="22">
        <v>37</v>
      </c>
      <c r="H112" s="22">
        <v>0</v>
      </c>
    </row>
    <row r="113" spans="1:8" x14ac:dyDescent="0.45">
      <c r="A113" s="22" t="s">
        <v>218</v>
      </c>
      <c r="B113" s="22">
        <v>65</v>
      </c>
      <c r="C113" s="22">
        <v>0</v>
      </c>
      <c r="D113" s="22">
        <v>0</v>
      </c>
      <c r="E113" s="22">
        <v>101</v>
      </c>
      <c r="F113" s="22">
        <v>0</v>
      </c>
      <c r="G113" s="22">
        <v>108</v>
      </c>
      <c r="H113" s="22">
        <v>0</v>
      </c>
    </row>
    <row r="114" spans="1:8" x14ac:dyDescent="0.45">
      <c r="A114" s="22" t="s">
        <v>219</v>
      </c>
      <c r="B114" s="22">
        <v>70</v>
      </c>
      <c r="C114" s="22">
        <v>0</v>
      </c>
      <c r="D114" s="22">
        <v>0</v>
      </c>
      <c r="E114" s="22">
        <v>84</v>
      </c>
      <c r="F114" s="22">
        <v>0</v>
      </c>
      <c r="G114" s="22">
        <v>112</v>
      </c>
      <c r="H114" s="22">
        <v>0</v>
      </c>
    </row>
    <row r="115" spans="1:8" x14ac:dyDescent="0.45">
      <c r="A115" s="22" t="s">
        <v>220</v>
      </c>
      <c r="B115" s="22">
        <v>11</v>
      </c>
      <c r="C115" s="22">
        <v>0</v>
      </c>
      <c r="D115" s="22">
        <v>0</v>
      </c>
      <c r="E115" s="22">
        <v>24</v>
      </c>
      <c r="F115" s="22">
        <v>0</v>
      </c>
      <c r="G115" s="22">
        <v>16</v>
      </c>
      <c r="H115" s="22">
        <v>0</v>
      </c>
    </row>
    <row r="116" spans="1:8" x14ac:dyDescent="0.45">
      <c r="A116" s="22" t="s">
        <v>221</v>
      </c>
      <c r="B116" s="22">
        <v>7</v>
      </c>
      <c r="C116" s="22">
        <v>0</v>
      </c>
      <c r="D116" s="22">
        <v>0</v>
      </c>
      <c r="E116" s="22">
        <v>13</v>
      </c>
      <c r="F116" s="22">
        <v>0</v>
      </c>
      <c r="G116" s="22">
        <v>12</v>
      </c>
      <c r="H116" s="22">
        <v>0</v>
      </c>
    </row>
    <row r="117" spans="1:8" x14ac:dyDescent="0.45">
      <c r="A117" s="22" t="s">
        <v>222</v>
      </c>
      <c r="B117" s="22">
        <v>17</v>
      </c>
      <c r="C117" s="22">
        <v>0</v>
      </c>
      <c r="D117" s="22">
        <v>0</v>
      </c>
      <c r="E117" s="22">
        <v>26</v>
      </c>
      <c r="F117" s="22">
        <v>0</v>
      </c>
      <c r="G117" s="22">
        <v>28</v>
      </c>
      <c r="H117" s="22">
        <v>0</v>
      </c>
    </row>
    <row r="118" spans="1:8" x14ac:dyDescent="0.45">
      <c r="A118" s="22" t="s">
        <v>223</v>
      </c>
      <c r="B118" s="22">
        <v>17</v>
      </c>
      <c r="C118" s="22">
        <v>0</v>
      </c>
      <c r="D118" s="22">
        <v>0</v>
      </c>
      <c r="E118" s="22">
        <v>31</v>
      </c>
      <c r="F118" s="22">
        <v>0</v>
      </c>
      <c r="G118" s="22">
        <v>32</v>
      </c>
      <c r="H118" s="22">
        <v>0</v>
      </c>
    </row>
    <row r="119" spans="1:8" x14ac:dyDescent="0.45">
      <c r="A119" s="23" t="s">
        <v>224</v>
      </c>
      <c r="B119" s="23">
        <v>77</v>
      </c>
      <c r="C119" s="23">
        <v>0</v>
      </c>
      <c r="D119" s="23">
        <v>0</v>
      </c>
      <c r="E119" s="23">
        <v>14</v>
      </c>
      <c r="F119" s="23">
        <v>0</v>
      </c>
      <c r="G119" s="23">
        <v>63</v>
      </c>
      <c r="H119" s="23">
        <v>0</v>
      </c>
    </row>
    <row r="120" spans="1:8" s="39" customFormat="1" x14ac:dyDescent="0.45">
      <c r="A120" s="38" t="s">
        <v>334</v>
      </c>
      <c r="B120" s="38">
        <f>SUM(B2:B119)</f>
        <v>6893</v>
      </c>
      <c r="C120" s="38">
        <f t="shared" ref="C120:H120" si="0">SUM(C2:C119)</f>
        <v>133</v>
      </c>
      <c r="D120" s="38">
        <f t="shared" si="0"/>
        <v>19</v>
      </c>
      <c r="E120" s="38">
        <f t="shared" si="0"/>
        <v>8918</v>
      </c>
      <c r="F120" s="38">
        <f t="shared" si="0"/>
        <v>63</v>
      </c>
      <c r="G120" s="38">
        <f t="shared" si="0"/>
        <v>9480</v>
      </c>
      <c r="H120" s="38">
        <f t="shared" si="0"/>
        <v>106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"/>
  <sheetViews>
    <sheetView workbookViewId="0">
      <selection activeCell="G30" sqref="G30"/>
    </sheetView>
  </sheetViews>
  <sheetFormatPr defaultRowHeight="18" x14ac:dyDescent="0.45"/>
  <cols>
    <col min="1" max="1" width="2.5" customWidth="1"/>
    <col min="2" max="2" width="7.69921875" customWidth="1"/>
    <col min="3" max="6" width="6" customWidth="1"/>
    <col min="7" max="10" width="4.5" customWidth="1"/>
    <col min="11" max="11" width="1.09765625" customWidth="1"/>
    <col min="12" max="12" width="2.59765625" customWidth="1"/>
    <col min="13" max="13" width="7.69921875" customWidth="1"/>
    <col min="14" max="17" width="6" customWidth="1"/>
    <col min="18" max="21" width="4.5" customWidth="1"/>
  </cols>
  <sheetData>
    <row r="1" spans="1: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6" t="s">
        <v>324</v>
      </c>
      <c r="L1" s="6"/>
      <c r="M1" s="5"/>
      <c r="N1" s="5"/>
      <c r="O1" s="5"/>
      <c r="P1" s="5"/>
      <c r="Q1" s="5"/>
      <c r="R1" s="5"/>
      <c r="S1" s="5"/>
      <c r="T1" s="5"/>
      <c r="U1" s="5"/>
    </row>
    <row r="2" spans="1:21" x14ac:dyDescent="0.45">
      <c r="A2" s="29" t="s">
        <v>0</v>
      </c>
      <c r="B2" s="32"/>
      <c r="C2" s="29" t="s">
        <v>1</v>
      </c>
      <c r="D2" s="30"/>
      <c r="E2" s="30"/>
      <c r="F2" s="31"/>
      <c r="G2" s="28" t="s">
        <v>2</v>
      </c>
      <c r="H2" s="28"/>
      <c r="I2" s="28"/>
      <c r="J2" s="28"/>
      <c r="K2" s="1"/>
      <c r="L2" s="28" t="s">
        <v>0</v>
      </c>
      <c r="M2" s="28"/>
      <c r="N2" s="29" t="s">
        <v>1</v>
      </c>
      <c r="O2" s="30"/>
      <c r="P2" s="30"/>
      <c r="Q2" s="31"/>
      <c r="R2" s="28" t="s">
        <v>2</v>
      </c>
      <c r="S2" s="28"/>
      <c r="T2" s="28"/>
      <c r="U2" s="28"/>
    </row>
    <row r="3" spans="1:21" x14ac:dyDescent="0.45">
      <c r="A3" s="29"/>
      <c r="B3" s="32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4</v>
      </c>
      <c r="I3" s="8" t="s">
        <v>5</v>
      </c>
      <c r="J3" s="8" t="s">
        <v>6</v>
      </c>
      <c r="K3" s="1"/>
      <c r="L3" s="28"/>
      <c r="M3" s="28"/>
      <c r="N3" s="8" t="s">
        <v>3</v>
      </c>
      <c r="O3" s="8" t="s">
        <v>4</v>
      </c>
      <c r="P3" s="8" t="s">
        <v>5</v>
      </c>
      <c r="Q3" s="8" t="s">
        <v>6</v>
      </c>
      <c r="R3" s="8" t="s">
        <v>7</v>
      </c>
      <c r="S3" s="8" t="s">
        <v>4</v>
      </c>
      <c r="T3" s="8" t="s">
        <v>5</v>
      </c>
      <c r="U3" s="7" t="s">
        <v>6</v>
      </c>
    </row>
    <row r="4" spans="1:21" x14ac:dyDescent="0.45">
      <c r="A4" s="10" t="s">
        <v>8</v>
      </c>
      <c r="B4" s="11" t="s">
        <v>9</v>
      </c>
      <c r="C4" s="12">
        <f>全体!B2+全体!D2</f>
        <v>6</v>
      </c>
      <c r="D4" s="12">
        <f>全体!E2</f>
        <v>9</v>
      </c>
      <c r="E4" s="12">
        <f>全体!G2</f>
        <v>8</v>
      </c>
      <c r="F4" s="12">
        <f>SUM(D4:E4)</f>
        <v>17</v>
      </c>
      <c r="G4" s="12">
        <f>全体!C2</f>
        <v>0</v>
      </c>
      <c r="H4" s="12">
        <f>全体!F2</f>
        <v>0</v>
      </c>
      <c r="I4" s="12">
        <f>全体!H2</f>
        <v>0</v>
      </c>
      <c r="J4" s="12">
        <f>SUM(H4:I4)</f>
        <v>0</v>
      </c>
      <c r="K4" s="13"/>
      <c r="L4" s="10" t="s">
        <v>10</v>
      </c>
      <c r="M4" s="11" t="s">
        <v>11</v>
      </c>
      <c r="N4" s="12">
        <f>全体!B26+全体!D26</f>
        <v>63</v>
      </c>
      <c r="O4" s="12">
        <f>全体!E26</f>
        <v>95</v>
      </c>
      <c r="P4" s="12">
        <f>全体!G26</f>
        <v>88</v>
      </c>
      <c r="Q4" s="12">
        <f>SUM(O4:P4)</f>
        <v>183</v>
      </c>
      <c r="R4" s="12">
        <f>全体!C26</f>
        <v>0</v>
      </c>
      <c r="S4" s="12">
        <f>全体!F26</f>
        <v>0</v>
      </c>
      <c r="T4" s="12">
        <f>全体!H26</f>
        <v>0</v>
      </c>
      <c r="U4" s="12">
        <f>SUM(S4:T4)</f>
        <v>0</v>
      </c>
    </row>
    <row r="5" spans="1:21" x14ac:dyDescent="0.45">
      <c r="A5" s="10" t="s">
        <v>12</v>
      </c>
      <c r="B5" s="11" t="s">
        <v>13</v>
      </c>
      <c r="C5" s="12">
        <f>全体!B3+全体!D3</f>
        <v>10</v>
      </c>
      <c r="D5" s="12">
        <f>全体!E3</f>
        <v>13</v>
      </c>
      <c r="E5" s="12">
        <f>全体!G3</f>
        <v>11</v>
      </c>
      <c r="F5" s="12">
        <f t="shared" ref="F5:F15" si="0">SUM(D5:E5)</f>
        <v>24</v>
      </c>
      <c r="G5" s="12">
        <f>全体!C3</f>
        <v>0</v>
      </c>
      <c r="H5" s="12">
        <f>全体!F3</f>
        <v>0</v>
      </c>
      <c r="I5" s="12">
        <f>全体!H3</f>
        <v>1</v>
      </c>
      <c r="J5" s="12">
        <f>SUM(H5:I5)</f>
        <v>1</v>
      </c>
      <c r="K5" s="13"/>
      <c r="L5" s="10" t="s">
        <v>14</v>
      </c>
      <c r="M5" s="11" t="s">
        <v>15</v>
      </c>
      <c r="N5" s="12">
        <f>全体!B27+全体!D27</f>
        <v>73</v>
      </c>
      <c r="O5" s="12">
        <f>全体!E27</f>
        <v>96</v>
      </c>
      <c r="P5" s="12">
        <f>全体!G27</f>
        <v>100</v>
      </c>
      <c r="Q5" s="12">
        <f t="shared" ref="Q5:Q25" si="1">SUM(O5:P5)</f>
        <v>196</v>
      </c>
      <c r="R5" s="12">
        <f>全体!C27</f>
        <v>0</v>
      </c>
      <c r="S5" s="12">
        <f>全体!F27</f>
        <v>0</v>
      </c>
      <c r="T5" s="12">
        <f>全体!H27</f>
        <v>0</v>
      </c>
      <c r="U5" s="12">
        <f t="shared" ref="U5:U25" si="2">SUM(S5:T5)</f>
        <v>0</v>
      </c>
    </row>
    <row r="6" spans="1:21" x14ac:dyDescent="0.45">
      <c r="A6" s="10" t="s">
        <v>16</v>
      </c>
      <c r="B6" s="11" t="s">
        <v>17</v>
      </c>
      <c r="C6" s="12">
        <f>全体!B4+全体!D4</f>
        <v>6</v>
      </c>
      <c r="D6" s="12">
        <f>全体!E4</f>
        <v>11</v>
      </c>
      <c r="E6" s="12">
        <f>全体!G4</f>
        <v>13</v>
      </c>
      <c r="F6" s="12">
        <f t="shared" si="0"/>
        <v>24</v>
      </c>
      <c r="G6" s="12">
        <f>全体!C4</f>
        <v>0</v>
      </c>
      <c r="H6" s="12">
        <f>全体!F4</f>
        <v>0</v>
      </c>
      <c r="I6" s="12">
        <f>全体!H4</f>
        <v>0</v>
      </c>
      <c r="J6" s="12">
        <f t="shared" ref="J6:J14" si="3">SUM(H6:I6)</f>
        <v>0</v>
      </c>
      <c r="K6" s="13"/>
      <c r="L6" s="10" t="s">
        <v>18</v>
      </c>
      <c r="M6" s="11" t="s">
        <v>19</v>
      </c>
      <c r="N6" s="12">
        <f>全体!B28+全体!D28</f>
        <v>17</v>
      </c>
      <c r="O6" s="12">
        <f>全体!E28</f>
        <v>25</v>
      </c>
      <c r="P6" s="12">
        <f>全体!G28</f>
        <v>27</v>
      </c>
      <c r="Q6" s="12">
        <f t="shared" si="1"/>
        <v>52</v>
      </c>
      <c r="R6" s="12">
        <f>全体!C28</f>
        <v>0</v>
      </c>
      <c r="S6" s="12">
        <f>全体!F28</f>
        <v>0</v>
      </c>
      <c r="T6" s="12">
        <f>全体!H28</f>
        <v>0</v>
      </c>
      <c r="U6" s="12">
        <f t="shared" si="2"/>
        <v>0</v>
      </c>
    </row>
    <row r="7" spans="1:21" x14ac:dyDescent="0.45">
      <c r="A7" s="10" t="s">
        <v>20</v>
      </c>
      <c r="B7" s="11" t="s">
        <v>21</v>
      </c>
      <c r="C7" s="12">
        <f>全体!B5+全体!D5</f>
        <v>9</v>
      </c>
      <c r="D7" s="12">
        <f>全体!E5</f>
        <v>13</v>
      </c>
      <c r="E7" s="12">
        <f>全体!G5</f>
        <v>16</v>
      </c>
      <c r="F7" s="12">
        <f t="shared" si="0"/>
        <v>29</v>
      </c>
      <c r="G7" s="12">
        <f>全体!C5</f>
        <v>0</v>
      </c>
      <c r="H7" s="12">
        <f>全体!F5</f>
        <v>0</v>
      </c>
      <c r="I7" s="12">
        <f>全体!H5</f>
        <v>0</v>
      </c>
      <c r="J7" s="12">
        <f t="shared" si="3"/>
        <v>0</v>
      </c>
      <c r="K7" s="13"/>
      <c r="L7" s="10" t="s">
        <v>22</v>
      </c>
      <c r="M7" s="11" t="s">
        <v>23</v>
      </c>
      <c r="N7" s="12">
        <f>全体!B29+全体!D29</f>
        <v>34</v>
      </c>
      <c r="O7" s="12">
        <f>全体!E29</f>
        <v>44</v>
      </c>
      <c r="P7" s="12">
        <f>全体!G29</f>
        <v>36</v>
      </c>
      <c r="Q7" s="12">
        <f t="shared" si="1"/>
        <v>80</v>
      </c>
      <c r="R7" s="12">
        <f>全体!C29</f>
        <v>6</v>
      </c>
      <c r="S7" s="12">
        <f>全体!F29</f>
        <v>0</v>
      </c>
      <c r="T7" s="12">
        <f>全体!H29</f>
        <v>6</v>
      </c>
      <c r="U7" s="12">
        <f t="shared" si="2"/>
        <v>6</v>
      </c>
    </row>
    <row r="8" spans="1:21" x14ac:dyDescent="0.45">
      <c r="A8" s="10" t="s">
        <v>24</v>
      </c>
      <c r="B8" s="11" t="s">
        <v>25</v>
      </c>
      <c r="C8" s="12">
        <f>全体!B6+全体!D6</f>
        <v>14</v>
      </c>
      <c r="D8" s="12">
        <f>全体!E6</f>
        <v>18</v>
      </c>
      <c r="E8" s="12">
        <f>全体!G6</f>
        <v>17</v>
      </c>
      <c r="F8" s="12">
        <f t="shared" si="0"/>
        <v>35</v>
      </c>
      <c r="G8" s="12">
        <f>全体!C6</f>
        <v>0</v>
      </c>
      <c r="H8" s="12">
        <f>全体!F6</f>
        <v>0</v>
      </c>
      <c r="I8" s="12">
        <f>全体!H6</f>
        <v>0</v>
      </c>
      <c r="J8" s="12">
        <f t="shared" si="3"/>
        <v>0</v>
      </c>
      <c r="K8" s="13"/>
      <c r="L8" s="10" t="s">
        <v>26</v>
      </c>
      <c r="M8" s="11" t="s">
        <v>27</v>
      </c>
      <c r="N8" s="12">
        <f>全体!B30+全体!D30</f>
        <v>110</v>
      </c>
      <c r="O8" s="12">
        <f>全体!E30</f>
        <v>114</v>
      </c>
      <c r="P8" s="12">
        <f>全体!G30</f>
        <v>137</v>
      </c>
      <c r="Q8" s="12">
        <f t="shared" si="1"/>
        <v>251</v>
      </c>
      <c r="R8" s="12">
        <f>全体!C30</f>
        <v>1</v>
      </c>
      <c r="S8" s="12">
        <f>全体!F30</f>
        <v>1</v>
      </c>
      <c r="T8" s="12">
        <f>全体!H30</f>
        <v>1</v>
      </c>
      <c r="U8" s="12">
        <f t="shared" si="2"/>
        <v>2</v>
      </c>
    </row>
    <row r="9" spans="1:21" x14ac:dyDescent="0.45">
      <c r="A9" s="10" t="s">
        <v>28</v>
      </c>
      <c r="B9" s="11" t="s">
        <v>29</v>
      </c>
      <c r="C9" s="12">
        <f>全体!B7+全体!D7</f>
        <v>26</v>
      </c>
      <c r="D9" s="12">
        <f>全体!E7</f>
        <v>33</v>
      </c>
      <c r="E9" s="12">
        <f>全体!G7</f>
        <v>27</v>
      </c>
      <c r="F9" s="12">
        <f t="shared" si="0"/>
        <v>60</v>
      </c>
      <c r="G9" s="12">
        <f>全体!C7</f>
        <v>0</v>
      </c>
      <c r="H9" s="12">
        <f>全体!F7</f>
        <v>0</v>
      </c>
      <c r="I9" s="12">
        <f>全体!H7</f>
        <v>0</v>
      </c>
      <c r="J9" s="12">
        <f t="shared" si="3"/>
        <v>0</v>
      </c>
      <c r="K9" s="13"/>
      <c r="L9" s="10" t="s">
        <v>30</v>
      </c>
      <c r="M9" s="11" t="s">
        <v>31</v>
      </c>
      <c r="N9" s="12">
        <f>全体!B31+全体!D31</f>
        <v>64</v>
      </c>
      <c r="O9" s="12">
        <f>全体!E31</f>
        <v>77</v>
      </c>
      <c r="P9" s="12">
        <f>全体!G31</f>
        <v>83</v>
      </c>
      <c r="Q9" s="12">
        <f t="shared" si="1"/>
        <v>160</v>
      </c>
      <c r="R9" s="12">
        <f>全体!C31</f>
        <v>1</v>
      </c>
      <c r="S9" s="12">
        <f>全体!F31</f>
        <v>1</v>
      </c>
      <c r="T9" s="12">
        <f>全体!H31</f>
        <v>1</v>
      </c>
      <c r="U9" s="12">
        <f t="shared" si="2"/>
        <v>2</v>
      </c>
    </row>
    <row r="10" spans="1:21" x14ac:dyDescent="0.45">
      <c r="A10" s="10" t="s">
        <v>32</v>
      </c>
      <c r="B10" s="11" t="s">
        <v>33</v>
      </c>
      <c r="C10" s="12">
        <f>全体!B8+全体!D8</f>
        <v>18</v>
      </c>
      <c r="D10" s="12">
        <f>全体!E8</f>
        <v>28</v>
      </c>
      <c r="E10" s="12">
        <f>全体!G8</f>
        <v>22</v>
      </c>
      <c r="F10" s="12">
        <f t="shared" si="0"/>
        <v>50</v>
      </c>
      <c r="G10" s="12">
        <f>全体!C8</f>
        <v>0</v>
      </c>
      <c r="H10" s="12">
        <f>全体!F8</f>
        <v>0</v>
      </c>
      <c r="I10" s="12">
        <f>全体!H8</f>
        <v>0</v>
      </c>
      <c r="J10" s="12">
        <f t="shared" si="3"/>
        <v>0</v>
      </c>
      <c r="K10" s="13"/>
      <c r="L10" s="10" t="s">
        <v>34</v>
      </c>
      <c r="M10" s="11" t="s">
        <v>35</v>
      </c>
      <c r="N10" s="12">
        <f>全体!B32+全体!D32</f>
        <v>51</v>
      </c>
      <c r="O10" s="12">
        <f>全体!E32</f>
        <v>78</v>
      </c>
      <c r="P10" s="12">
        <f>全体!G32</f>
        <v>77</v>
      </c>
      <c r="Q10" s="12">
        <f t="shared" si="1"/>
        <v>155</v>
      </c>
      <c r="R10" s="12">
        <f>全体!C32</f>
        <v>0</v>
      </c>
      <c r="S10" s="12">
        <f>全体!F32</f>
        <v>0</v>
      </c>
      <c r="T10" s="12">
        <f>全体!H32</f>
        <v>0</v>
      </c>
      <c r="U10" s="12">
        <f t="shared" si="2"/>
        <v>0</v>
      </c>
    </row>
    <row r="11" spans="1:21" x14ac:dyDescent="0.45">
      <c r="A11" s="10" t="s">
        <v>36</v>
      </c>
      <c r="B11" s="11" t="s">
        <v>37</v>
      </c>
      <c r="C11" s="12">
        <f>全体!B9+全体!D9</f>
        <v>18</v>
      </c>
      <c r="D11" s="12">
        <f>全体!E9</f>
        <v>21</v>
      </c>
      <c r="E11" s="12">
        <f>全体!G9</f>
        <v>26</v>
      </c>
      <c r="F11" s="12">
        <f t="shared" si="0"/>
        <v>47</v>
      </c>
      <c r="G11" s="12">
        <f>全体!C9</f>
        <v>0</v>
      </c>
      <c r="H11" s="12">
        <f>全体!F9</f>
        <v>0</v>
      </c>
      <c r="I11" s="12">
        <f>全体!H9</f>
        <v>0</v>
      </c>
      <c r="J11" s="12">
        <f t="shared" si="3"/>
        <v>0</v>
      </c>
      <c r="K11" s="13"/>
      <c r="L11" s="10" t="s">
        <v>38</v>
      </c>
      <c r="M11" s="11" t="s">
        <v>39</v>
      </c>
      <c r="N11" s="12">
        <f>全体!B33+全体!D33</f>
        <v>87</v>
      </c>
      <c r="O11" s="12">
        <f>全体!E33</f>
        <v>144</v>
      </c>
      <c r="P11" s="12">
        <f>全体!G33</f>
        <v>127</v>
      </c>
      <c r="Q11" s="12">
        <f t="shared" si="1"/>
        <v>271</v>
      </c>
      <c r="R11" s="12">
        <f>全体!C33</f>
        <v>0</v>
      </c>
      <c r="S11" s="12">
        <f>全体!F33</f>
        <v>0</v>
      </c>
      <c r="T11" s="12">
        <f>全体!H33</f>
        <v>0</v>
      </c>
      <c r="U11" s="12">
        <f t="shared" si="2"/>
        <v>0</v>
      </c>
    </row>
    <row r="12" spans="1:21" x14ac:dyDescent="0.45">
      <c r="A12" s="10" t="s">
        <v>40</v>
      </c>
      <c r="B12" s="11" t="s">
        <v>41</v>
      </c>
      <c r="C12" s="12">
        <f>全体!B10+全体!D10</f>
        <v>2</v>
      </c>
      <c r="D12" s="12">
        <f>全体!E10</f>
        <v>2</v>
      </c>
      <c r="E12" s="12">
        <f>全体!G10</f>
        <v>1</v>
      </c>
      <c r="F12" s="12">
        <f t="shared" si="0"/>
        <v>3</v>
      </c>
      <c r="G12" s="12">
        <f>全体!C10</f>
        <v>0</v>
      </c>
      <c r="H12" s="12">
        <f>全体!F10</f>
        <v>0</v>
      </c>
      <c r="I12" s="12">
        <f>全体!H10</f>
        <v>0</v>
      </c>
      <c r="J12" s="12">
        <f t="shared" si="3"/>
        <v>0</v>
      </c>
      <c r="K12" s="13"/>
      <c r="L12" s="10" t="s">
        <v>42</v>
      </c>
      <c r="M12" s="11" t="s">
        <v>43</v>
      </c>
      <c r="N12" s="12">
        <f>全体!B34+全体!D34</f>
        <v>19</v>
      </c>
      <c r="O12" s="12">
        <f>全体!E34</f>
        <v>18</v>
      </c>
      <c r="P12" s="12">
        <f>全体!G34</f>
        <v>28</v>
      </c>
      <c r="Q12" s="12">
        <f t="shared" si="1"/>
        <v>46</v>
      </c>
      <c r="R12" s="12">
        <f>全体!C34</f>
        <v>0</v>
      </c>
      <c r="S12" s="12">
        <f>全体!F34</f>
        <v>0</v>
      </c>
      <c r="T12" s="12">
        <f>全体!H34</f>
        <v>0</v>
      </c>
      <c r="U12" s="12">
        <f t="shared" si="2"/>
        <v>0</v>
      </c>
    </row>
    <row r="13" spans="1:21" x14ac:dyDescent="0.45">
      <c r="A13" s="10" t="s">
        <v>44</v>
      </c>
      <c r="B13" s="11" t="s">
        <v>45</v>
      </c>
      <c r="C13" s="12">
        <f>全体!B11+全体!D11</f>
        <v>27</v>
      </c>
      <c r="D13" s="12">
        <f>全体!E11</f>
        <v>43</v>
      </c>
      <c r="E13" s="12">
        <f>全体!G11</f>
        <v>31</v>
      </c>
      <c r="F13" s="12">
        <f t="shared" si="0"/>
        <v>74</v>
      </c>
      <c r="G13" s="12">
        <f>全体!C11</f>
        <v>1</v>
      </c>
      <c r="H13" s="12">
        <f>全体!F11</f>
        <v>1</v>
      </c>
      <c r="I13" s="12">
        <f>全体!H11</f>
        <v>4</v>
      </c>
      <c r="J13" s="12">
        <f t="shared" si="3"/>
        <v>5</v>
      </c>
      <c r="K13" s="13"/>
      <c r="L13" s="10" t="s">
        <v>46</v>
      </c>
      <c r="M13" s="11" t="s">
        <v>47</v>
      </c>
      <c r="N13" s="12">
        <f>全体!B35+全体!D35</f>
        <v>89</v>
      </c>
      <c r="O13" s="12">
        <f>全体!E35</f>
        <v>119</v>
      </c>
      <c r="P13" s="12">
        <f>全体!G35</f>
        <v>113</v>
      </c>
      <c r="Q13" s="12">
        <f t="shared" si="1"/>
        <v>232</v>
      </c>
      <c r="R13" s="12">
        <f>全体!C35</f>
        <v>1</v>
      </c>
      <c r="S13" s="12">
        <f>全体!F35</f>
        <v>1</v>
      </c>
      <c r="T13" s="12">
        <f>全体!H35</f>
        <v>0</v>
      </c>
      <c r="U13" s="12">
        <f t="shared" si="2"/>
        <v>1</v>
      </c>
    </row>
    <row r="14" spans="1:21" x14ac:dyDescent="0.45">
      <c r="A14" s="10" t="s">
        <v>48</v>
      </c>
      <c r="B14" s="11" t="s">
        <v>49</v>
      </c>
      <c r="C14" s="12">
        <f>全体!B12+全体!D12</f>
        <v>12</v>
      </c>
      <c r="D14" s="12">
        <f>全体!E12</f>
        <v>12</v>
      </c>
      <c r="E14" s="12">
        <f>全体!G12</f>
        <v>10</v>
      </c>
      <c r="F14" s="12">
        <f t="shared" si="0"/>
        <v>22</v>
      </c>
      <c r="G14" s="12">
        <f>全体!C12</f>
        <v>0</v>
      </c>
      <c r="H14" s="12">
        <f>全体!F12</f>
        <v>0</v>
      </c>
      <c r="I14" s="12">
        <f>全体!H12</f>
        <v>0</v>
      </c>
      <c r="J14" s="12">
        <f t="shared" si="3"/>
        <v>0</v>
      </c>
      <c r="K14" s="13"/>
      <c r="L14" s="10" t="s">
        <v>50</v>
      </c>
      <c r="M14" s="11" t="s">
        <v>51</v>
      </c>
      <c r="N14" s="12">
        <f>全体!B36+全体!D36</f>
        <v>13</v>
      </c>
      <c r="O14" s="12">
        <f>全体!E36</f>
        <v>14</v>
      </c>
      <c r="P14" s="12">
        <f>全体!G36</f>
        <v>15</v>
      </c>
      <c r="Q14" s="12">
        <f t="shared" si="1"/>
        <v>29</v>
      </c>
      <c r="R14" s="12">
        <f>全体!C36</f>
        <v>0</v>
      </c>
      <c r="S14" s="12">
        <f>全体!F36</f>
        <v>0</v>
      </c>
      <c r="T14" s="12">
        <f>全体!H36</f>
        <v>0</v>
      </c>
      <c r="U14" s="12">
        <f t="shared" si="2"/>
        <v>0</v>
      </c>
    </row>
    <row r="15" spans="1:21" x14ac:dyDescent="0.45">
      <c r="A15" s="26" t="s">
        <v>52</v>
      </c>
      <c r="B15" s="27"/>
      <c r="C15" s="12">
        <f>SUM(C4:C14)</f>
        <v>148</v>
      </c>
      <c r="D15" s="12">
        <f>SUM(D4:D14)</f>
        <v>203</v>
      </c>
      <c r="E15" s="12">
        <f>SUM(E4:E14)</f>
        <v>182</v>
      </c>
      <c r="F15" s="12">
        <f t="shared" si="0"/>
        <v>385</v>
      </c>
      <c r="G15" s="12">
        <f>SUM(G4:G14)</f>
        <v>1</v>
      </c>
      <c r="H15" s="12">
        <f>SUM(H4:H14)</f>
        <v>1</v>
      </c>
      <c r="I15" s="12">
        <f>SUM(I4:I14)</f>
        <v>5</v>
      </c>
      <c r="J15" s="12">
        <f>SUM(J4:J14)</f>
        <v>6</v>
      </c>
      <c r="K15" s="13"/>
      <c r="L15" s="10" t="s">
        <v>53</v>
      </c>
      <c r="M15" s="11" t="s">
        <v>54</v>
      </c>
      <c r="N15" s="12">
        <f>全体!B37+全体!D37</f>
        <v>38</v>
      </c>
      <c r="O15" s="12">
        <f>全体!E37</f>
        <v>66</v>
      </c>
      <c r="P15" s="12">
        <f>全体!G37</f>
        <v>59</v>
      </c>
      <c r="Q15" s="12">
        <f t="shared" si="1"/>
        <v>125</v>
      </c>
      <c r="R15" s="12">
        <f>全体!C37</f>
        <v>0</v>
      </c>
      <c r="S15" s="12">
        <f>全体!F37</f>
        <v>0</v>
      </c>
      <c r="T15" s="12">
        <f>全体!H37</f>
        <v>0</v>
      </c>
      <c r="U15" s="12">
        <f t="shared" si="2"/>
        <v>0</v>
      </c>
    </row>
    <row r="16" spans="1:21" x14ac:dyDescent="0.45">
      <c r="A16" s="14"/>
      <c r="B16" s="15"/>
      <c r="C16" s="12"/>
      <c r="D16" s="12"/>
      <c r="E16" s="12"/>
      <c r="F16" s="12"/>
      <c r="G16" s="12"/>
      <c r="H16" s="12"/>
      <c r="I16" s="12"/>
      <c r="J16" s="12"/>
      <c r="K16" s="13"/>
      <c r="L16" s="10" t="s">
        <v>55</v>
      </c>
      <c r="M16" s="11" t="s">
        <v>56</v>
      </c>
      <c r="N16" s="12">
        <f>全体!B38+全体!D38</f>
        <v>48</v>
      </c>
      <c r="O16" s="12">
        <f>全体!E38</f>
        <v>62</v>
      </c>
      <c r="P16" s="12">
        <f>全体!G38</f>
        <v>75</v>
      </c>
      <c r="Q16" s="12">
        <f t="shared" si="1"/>
        <v>137</v>
      </c>
      <c r="R16" s="12">
        <f>全体!C38</f>
        <v>5</v>
      </c>
      <c r="S16" s="12">
        <f>全体!F38</f>
        <v>0</v>
      </c>
      <c r="T16" s="12">
        <f>全体!H38</f>
        <v>5</v>
      </c>
      <c r="U16" s="12">
        <f t="shared" si="2"/>
        <v>5</v>
      </c>
    </row>
    <row r="17" spans="1:21" x14ac:dyDescent="0.45">
      <c r="A17" s="10" t="s">
        <v>57</v>
      </c>
      <c r="B17" s="11" t="s">
        <v>58</v>
      </c>
      <c r="C17" s="12">
        <f>全体!B13+全体!D13</f>
        <v>9</v>
      </c>
      <c r="D17" s="12">
        <f>全体!E13</f>
        <v>7</v>
      </c>
      <c r="E17" s="12">
        <f>全体!G13</f>
        <v>12</v>
      </c>
      <c r="F17" s="12">
        <f>SUM(D17:E17)</f>
        <v>19</v>
      </c>
      <c r="G17" s="12">
        <f>全体!C13</f>
        <v>0</v>
      </c>
      <c r="H17" s="12">
        <f>全体!F13</f>
        <v>0</v>
      </c>
      <c r="I17" s="12">
        <f>全体!H13</f>
        <v>0</v>
      </c>
      <c r="J17" s="12">
        <f>SUM(H17:I17)</f>
        <v>0</v>
      </c>
      <c r="K17" s="13"/>
      <c r="L17" s="10" t="s">
        <v>59</v>
      </c>
      <c r="M17" s="11" t="s">
        <v>60</v>
      </c>
      <c r="N17" s="12">
        <f>全体!B39+全体!D39</f>
        <v>78</v>
      </c>
      <c r="O17" s="12">
        <f>全体!E39</f>
        <v>106</v>
      </c>
      <c r="P17" s="12">
        <f>全体!G39</f>
        <v>116</v>
      </c>
      <c r="Q17" s="12">
        <f t="shared" si="1"/>
        <v>222</v>
      </c>
      <c r="R17" s="12">
        <f>全体!C39</f>
        <v>6</v>
      </c>
      <c r="S17" s="12">
        <f>全体!F39</f>
        <v>0</v>
      </c>
      <c r="T17" s="12">
        <f>全体!H39</f>
        <v>6</v>
      </c>
      <c r="U17" s="12">
        <f t="shared" si="2"/>
        <v>6</v>
      </c>
    </row>
    <row r="18" spans="1:21" x14ac:dyDescent="0.45">
      <c r="A18" s="10" t="s">
        <v>61</v>
      </c>
      <c r="B18" s="11" t="s">
        <v>62</v>
      </c>
      <c r="C18" s="12">
        <f>全体!B14+全体!D14</f>
        <v>21</v>
      </c>
      <c r="D18" s="12">
        <f>全体!E14</f>
        <v>29</v>
      </c>
      <c r="E18" s="12">
        <f>全体!G14</f>
        <v>26</v>
      </c>
      <c r="F18" s="12">
        <f t="shared" ref="F18:F30" si="4">SUM(D18:E18)</f>
        <v>55</v>
      </c>
      <c r="G18" s="12">
        <f>全体!C14</f>
        <v>0</v>
      </c>
      <c r="H18" s="12">
        <f>全体!F14</f>
        <v>0</v>
      </c>
      <c r="I18" s="12">
        <f>全体!H14</f>
        <v>0</v>
      </c>
      <c r="J18" s="12">
        <f t="shared" ref="J18:J30" si="5">SUM(H18:I18)</f>
        <v>0</v>
      </c>
      <c r="K18" s="13"/>
      <c r="L18" s="10" t="s">
        <v>63</v>
      </c>
      <c r="M18" s="11" t="s">
        <v>64</v>
      </c>
      <c r="N18" s="12">
        <f>全体!B40+全体!D40</f>
        <v>53</v>
      </c>
      <c r="O18" s="12">
        <f>全体!E40</f>
        <v>79</v>
      </c>
      <c r="P18" s="12">
        <f>全体!G40</f>
        <v>91</v>
      </c>
      <c r="Q18" s="12">
        <f t="shared" si="1"/>
        <v>170</v>
      </c>
      <c r="R18" s="12">
        <f>全体!C40</f>
        <v>0</v>
      </c>
      <c r="S18" s="12">
        <f>全体!F40</f>
        <v>0</v>
      </c>
      <c r="T18" s="12">
        <f>全体!H40</f>
        <v>0</v>
      </c>
      <c r="U18" s="12">
        <f t="shared" si="2"/>
        <v>0</v>
      </c>
    </row>
    <row r="19" spans="1:21" x14ac:dyDescent="0.45">
      <c r="A19" s="10" t="s">
        <v>65</v>
      </c>
      <c r="B19" s="11" t="s">
        <v>66</v>
      </c>
      <c r="C19" s="12">
        <f>全体!B15+全体!D15</f>
        <v>16</v>
      </c>
      <c r="D19" s="12">
        <f>全体!E15</f>
        <v>18</v>
      </c>
      <c r="E19" s="12">
        <f>全体!G15</f>
        <v>22</v>
      </c>
      <c r="F19" s="12">
        <f t="shared" si="4"/>
        <v>40</v>
      </c>
      <c r="G19" s="12">
        <f>全体!C15</f>
        <v>0</v>
      </c>
      <c r="H19" s="12">
        <f>全体!F15</f>
        <v>0</v>
      </c>
      <c r="I19" s="12">
        <f>全体!H15</f>
        <v>0</v>
      </c>
      <c r="J19" s="12">
        <f t="shared" si="5"/>
        <v>0</v>
      </c>
      <c r="K19" s="13"/>
      <c r="L19" s="10" t="s">
        <v>67</v>
      </c>
      <c r="M19" s="11" t="s">
        <v>68</v>
      </c>
      <c r="N19" s="12">
        <f>全体!B41+全体!D41</f>
        <v>82</v>
      </c>
      <c r="O19" s="12">
        <f>全体!E41</f>
        <v>122</v>
      </c>
      <c r="P19" s="12">
        <f>全体!G41</f>
        <v>131</v>
      </c>
      <c r="Q19" s="12">
        <f t="shared" si="1"/>
        <v>253</v>
      </c>
      <c r="R19" s="12">
        <f>全体!C41</f>
        <v>0</v>
      </c>
      <c r="S19" s="12">
        <f>全体!F41</f>
        <v>0</v>
      </c>
      <c r="T19" s="12">
        <f>全体!H41</f>
        <v>0</v>
      </c>
      <c r="U19" s="12">
        <f t="shared" si="2"/>
        <v>0</v>
      </c>
    </row>
    <row r="20" spans="1:21" x14ac:dyDescent="0.45">
      <c r="A20" s="10" t="s">
        <v>69</v>
      </c>
      <c r="B20" s="11" t="s">
        <v>70</v>
      </c>
      <c r="C20" s="12">
        <f>全体!B16+全体!D16</f>
        <v>8</v>
      </c>
      <c r="D20" s="12">
        <f>全体!E16</f>
        <v>14</v>
      </c>
      <c r="E20" s="12">
        <f>全体!G16</f>
        <v>13</v>
      </c>
      <c r="F20" s="12">
        <f t="shared" si="4"/>
        <v>27</v>
      </c>
      <c r="G20" s="12">
        <f>全体!C16</f>
        <v>0</v>
      </c>
      <c r="H20" s="12">
        <f>全体!F16</f>
        <v>0</v>
      </c>
      <c r="I20" s="12">
        <f>全体!H16</f>
        <v>0</v>
      </c>
      <c r="J20" s="12">
        <f t="shared" si="5"/>
        <v>0</v>
      </c>
      <c r="K20" s="13"/>
      <c r="L20" s="10" t="s">
        <v>71</v>
      </c>
      <c r="M20" s="11" t="s">
        <v>72</v>
      </c>
      <c r="N20" s="12">
        <f>全体!B42+全体!D42</f>
        <v>30</v>
      </c>
      <c r="O20" s="12">
        <f>全体!E42</f>
        <v>45</v>
      </c>
      <c r="P20" s="12">
        <f>全体!G42</f>
        <v>38</v>
      </c>
      <c r="Q20" s="12">
        <f t="shared" si="1"/>
        <v>83</v>
      </c>
      <c r="R20" s="12">
        <f>全体!C42</f>
        <v>0</v>
      </c>
      <c r="S20" s="12">
        <f>全体!F42</f>
        <v>0</v>
      </c>
      <c r="T20" s="12">
        <f>全体!H42</f>
        <v>0</v>
      </c>
      <c r="U20" s="12">
        <f t="shared" si="2"/>
        <v>0</v>
      </c>
    </row>
    <row r="21" spans="1:21" x14ac:dyDescent="0.45">
      <c r="A21" s="10" t="s">
        <v>73</v>
      </c>
      <c r="B21" s="11" t="s">
        <v>74</v>
      </c>
      <c r="C21" s="12">
        <f>全体!B17+全体!D17</f>
        <v>12</v>
      </c>
      <c r="D21" s="12">
        <f>全体!E17</f>
        <v>8</v>
      </c>
      <c r="E21" s="12">
        <f>全体!G17</f>
        <v>13</v>
      </c>
      <c r="F21" s="12">
        <f t="shared" si="4"/>
        <v>21</v>
      </c>
      <c r="G21" s="12">
        <f>全体!C17</f>
        <v>0</v>
      </c>
      <c r="H21" s="12">
        <f>全体!F17</f>
        <v>0</v>
      </c>
      <c r="I21" s="12">
        <f>全体!H17</f>
        <v>0</v>
      </c>
      <c r="J21" s="12">
        <f t="shared" si="5"/>
        <v>0</v>
      </c>
      <c r="K21" s="13"/>
      <c r="L21" s="10" t="s">
        <v>75</v>
      </c>
      <c r="M21" s="11" t="s">
        <v>76</v>
      </c>
      <c r="N21" s="12">
        <f>全体!B43+全体!D43</f>
        <v>40</v>
      </c>
      <c r="O21" s="12">
        <f>全体!E43</f>
        <v>60</v>
      </c>
      <c r="P21" s="12">
        <f>全体!G43</f>
        <v>66</v>
      </c>
      <c r="Q21" s="12">
        <f t="shared" si="1"/>
        <v>126</v>
      </c>
      <c r="R21" s="12">
        <f>全体!C43</f>
        <v>0</v>
      </c>
      <c r="S21" s="12">
        <f>全体!F43</f>
        <v>0</v>
      </c>
      <c r="T21" s="12">
        <f>全体!H43</f>
        <v>0</v>
      </c>
      <c r="U21" s="12">
        <f t="shared" si="2"/>
        <v>0</v>
      </c>
    </row>
    <row r="22" spans="1:21" x14ac:dyDescent="0.45">
      <c r="A22" s="10" t="s">
        <v>77</v>
      </c>
      <c r="B22" s="11" t="s">
        <v>78</v>
      </c>
      <c r="C22" s="12">
        <f>全体!B18+全体!D18</f>
        <v>23</v>
      </c>
      <c r="D22" s="12">
        <f>全体!E18</f>
        <v>29</v>
      </c>
      <c r="E22" s="12">
        <f>全体!G18</f>
        <v>25</v>
      </c>
      <c r="F22" s="12">
        <f t="shared" si="4"/>
        <v>54</v>
      </c>
      <c r="G22" s="12">
        <f>全体!C18</f>
        <v>0</v>
      </c>
      <c r="H22" s="12">
        <f>全体!F18</f>
        <v>0</v>
      </c>
      <c r="I22" s="12">
        <f>全体!H18</f>
        <v>0</v>
      </c>
      <c r="J22" s="12">
        <f t="shared" si="5"/>
        <v>0</v>
      </c>
      <c r="K22" s="13"/>
      <c r="L22" s="10" t="s">
        <v>79</v>
      </c>
      <c r="M22" s="11" t="s">
        <v>80</v>
      </c>
      <c r="N22" s="12">
        <f>全体!B45+全体!D45</f>
        <v>14</v>
      </c>
      <c r="O22" s="12">
        <f>全体!E45</f>
        <v>14</v>
      </c>
      <c r="P22" s="12">
        <f>全体!G45</f>
        <v>19</v>
      </c>
      <c r="Q22" s="12">
        <f t="shared" si="1"/>
        <v>33</v>
      </c>
      <c r="R22" s="12">
        <f>全体!C45</f>
        <v>0</v>
      </c>
      <c r="S22" s="12">
        <f>全体!F45</f>
        <v>0</v>
      </c>
      <c r="T22" s="12">
        <f>全体!H45</f>
        <v>0</v>
      </c>
      <c r="U22" s="12">
        <f t="shared" si="2"/>
        <v>0</v>
      </c>
    </row>
    <row r="23" spans="1:21" x14ac:dyDescent="0.45">
      <c r="A23" s="10" t="s">
        <v>81</v>
      </c>
      <c r="B23" s="11" t="s">
        <v>82</v>
      </c>
      <c r="C23" s="12">
        <f>全体!B19+全体!D19</f>
        <v>16</v>
      </c>
      <c r="D23" s="12">
        <f>全体!E19</f>
        <v>17</v>
      </c>
      <c r="E23" s="12">
        <f>全体!G19</f>
        <v>14</v>
      </c>
      <c r="F23" s="12">
        <f t="shared" si="4"/>
        <v>31</v>
      </c>
      <c r="G23" s="12">
        <f>全体!C19</f>
        <v>0</v>
      </c>
      <c r="H23" s="12">
        <f>全体!F19</f>
        <v>0</v>
      </c>
      <c r="I23" s="12">
        <f>全体!H19</f>
        <v>0</v>
      </c>
      <c r="J23" s="12">
        <f t="shared" si="5"/>
        <v>0</v>
      </c>
      <c r="K23" s="13"/>
      <c r="L23" s="10" t="s">
        <v>83</v>
      </c>
      <c r="M23" s="11" t="s">
        <v>84</v>
      </c>
      <c r="N23" s="12">
        <f>全体!B46+全体!D46</f>
        <v>17</v>
      </c>
      <c r="O23" s="12">
        <f>全体!E46</f>
        <v>20</v>
      </c>
      <c r="P23" s="12">
        <f>全体!G46</f>
        <v>27</v>
      </c>
      <c r="Q23" s="12">
        <f t="shared" si="1"/>
        <v>47</v>
      </c>
      <c r="R23" s="12">
        <f>全体!C46</f>
        <v>0</v>
      </c>
      <c r="S23" s="12">
        <f>全体!F46</f>
        <v>0</v>
      </c>
      <c r="T23" s="12">
        <f>全体!H46</f>
        <v>0</v>
      </c>
      <c r="U23" s="12">
        <f t="shared" si="2"/>
        <v>0</v>
      </c>
    </row>
    <row r="24" spans="1:21" x14ac:dyDescent="0.45">
      <c r="A24" s="10" t="s">
        <v>85</v>
      </c>
      <c r="B24" s="11" t="s">
        <v>86</v>
      </c>
      <c r="C24" s="12">
        <f>全体!B20+全体!D20</f>
        <v>15</v>
      </c>
      <c r="D24" s="12">
        <f>全体!E20</f>
        <v>17</v>
      </c>
      <c r="E24" s="12">
        <f>全体!G20</f>
        <v>17</v>
      </c>
      <c r="F24" s="12">
        <f t="shared" si="4"/>
        <v>34</v>
      </c>
      <c r="G24" s="12">
        <f>全体!C20</f>
        <v>0</v>
      </c>
      <c r="H24" s="12">
        <f>全体!F20</f>
        <v>0</v>
      </c>
      <c r="I24" s="12">
        <f>全体!H20</f>
        <v>0</v>
      </c>
      <c r="J24" s="12">
        <f t="shared" si="5"/>
        <v>0</v>
      </c>
      <c r="K24" s="13"/>
      <c r="L24" s="10" t="s">
        <v>87</v>
      </c>
      <c r="M24" s="11" t="s">
        <v>88</v>
      </c>
      <c r="N24" s="12">
        <f>全体!B47+全体!D47</f>
        <v>77</v>
      </c>
      <c r="O24" s="12">
        <f>全体!E47</f>
        <v>14</v>
      </c>
      <c r="P24" s="12">
        <f>全体!G47</f>
        <v>63</v>
      </c>
      <c r="Q24" s="12">
        <f t="shared" si="1"/>
        <v>77</v>
      </c>
      <c r="R24" s="12">
        <f>全体!C47</f>
        <v>0</v>
      </c>
      <c r="S24" s="12">
        <f>全体!F47</f>
        <v>0</v>
      </c>
      <c r="T24" s="12">
        <f>全体!H47</f>
        <v>0</v>
      </c>
      <c r="U24" s="12">
        <f t="shared" si="2"/>
        <v>0</v>
      </c>
    </row>
    <row r="25" spans="1:21" x14ac:dyDescent="0.45">
      <c r="A25" s="10" t="s">
        <v>89</v>
      </c>
      <c r="B25" s="11" t="s">
        <v>90</v>
      </c>
      <c r="C25" s="12">
        <f>全体!B21+全体!D21</f>
        <v>26</v>
      </c>
      <c r="D25" s="12">
        <f>全体!E21</f>
        <v>28</v>
      </c>
      <c r="E25" s="12">
        <f>全体!G21</f>
        <v>34</v>
      </c>
      <c r="F25" s="12">
        <f t="shared" si="4"/>
        <v>62</v>
      </c>
      <c r="G25" s="12">
        <f>全体!C21</f>
        <v>1</v>
      </c>
      <c r="H25" s="12">
        <f>全体!F21</f>
        <v>0</v>
      </c>
      <c r="I25" s="12">
        <f>全体!H21</f>
        <v>1</v>
      </c>
      <c r="J25" s="12">
        <f t="shared" si="5"/>
        <v>1</v>
      </c>
      <c r="K25" s="13"/>
      <c r="L25" s="10" t="s">
        <v>91</v>
      </c>
      <c r="M25" s="11" t="s">
        <v>92</v>
      </c>
      <c r="N25" s="12">
        <f>全体!B48+全体!D48</f>
        <v>51</v>
      </c>
      <c r="O25" s="12">
        <f>全体!E48</f>
        <v>72</v>
      </c>
      <c r="P25" s="12">
        <f>全体!G48</f>
        <v>64</v>
      </c>
      <c r="Q25" s="12">
        <f t="shared" si="1"/>
        <v>136</v>
      </c>
      <c r="R25" s="12">
        <f>全体!C48</f>
        <v>0</v>
      </c>
      <c r="S25" s="12">
        <f>全体!F48</f>
        <v>0</v>
      </c>
      <c r="T25" s="12">
        <f>全体!H48</f>
        <v>0</v>
      </c>
      <c r="U25" s="12">
        <f t="shared" si="2"/>
        <v>0</v>
      </c>
    </row>
    <row r="26" spans="1:21" x14ac:dyDescent="0.45">
      <c r="A26" s="10" t="s">
        <v>93</v>
      </c>
      <c r="B26" s="11" t="s">
        <v>94</v>
      </c>
      <c r="C26" s="12">
        <f>全体!B22+全体!D22</f>
        <v>11</v>
      </c>
      <c r="D26" s="12">
        <f>全体!E22</f>
        <v>13</v>
      </c>
      <c r="E26" s="12">
        <f>全体!G22</f>
        <v>10</v>
      </c>
      <c r="F26" s="12">
        <f t="shared" si="4"/>
        <v>23</v>
      </c>
      <c r="G26" s="12">
        <f>全体!C22</f>
        <v>0</v>
      </c>
      <c r="H26" s="12">
        <f>全体!F22</f>
        <v>0</v>
      </c>
      <c r="I26" s="12">
        <f>全体!H22</f>
        <v>0</v>
      </c>
      <c r="J26" s="12">
        <f t="shared" si="5"/>
        <v>0</v>
      </c>
      <c r="K26" s="13"/>
      <c r="L26" s="26" t="s">
        <v>52</v>
      </c>
      <c r="M26" s="27"/>
      <c r="N26" s="12">
        <f t="shared" ref="N26:U26" si="6">SUM(N4:N25)</f>
        <v>1148</v>
      </c>
      <c r="O26" s="12">
        <f t="shared" si="6"/>
        <v>1484</v>
      </c>
      <c r="P26" s="12">
        <f t="shared" si="6"/>
        <v>1580</v>
      </c>
      <c r="Q26" s="12">
        <f t="shared" si="6"/>
        <v>3064</v>
      </c>
      <c r="R26" s="12">
        <f t="shared" si="6"/>
        <v>20</v>
      </c>
      <c r="S26" s="12">
        <f t="shared" si="6"/>
        <v>3</v>
      </c>
      <c r="T26" s="12">
        <f t="shared" si="6"/>
        <v>19</v>
      </c>
      <c r="U26" s="11">
        <f t="shared" si="6"/>
        <v>22</v>
      </c>
    </row>
    <row r="27" spans="1:21" x14ac:dyDescent="0.45">
      <c r="A27" s="10" t="s">
        <v>95</v>
      </c>
      <c r="B27" s="11" t="s">
        <v>96</v>
      </c>
      <c r="C27" s="12">
        <f>全体!B23+全体!D23</f>
        <v>17</v>
      </c>
      <c r="D27" s="12">
        <f>全体!E23</f>
        <v>14</v>
      </c>
      <c r="E27" s="12">
        <f>全体!G23</f>
        <v>21</v>
      </c>
      <c r="F27" s="12">
        <f t="shared" si="4"/>
        <v>35</v>
      </c>
      <c r="G27" s="12">
        <f>全体!C23</f>
        <v>1</v>
      </c>
      <c r="H27" s="12">
        <f>全体!F23</f>
        <v>1</v>
      </c>
      <c r="I27" s="12">
        <f>全体!H23</f>
        <v>1</v>
      </c>
      <c r="J27" s="12">
        <f t="shared" si="5"/>
        <v>2</v>
      </c>
      <c r="K27" s="13"/>
      <c r="L27" s="14"/>
      <c r="M27" s="15"/>
      <c r="N27" s="12"/>
      <c r="O27" s="12"/>
      <c r="P27" s="12"/>
      <c r="Q27" s="12"/>
      <c r="R27" s="12"/>
      <c r="S27" s="12"/>
      <c r="T27" s="12"/>
      <c r="U27" s="11"/>
    </row>
    <row r="28" spans="1:21" x14ac:dyDescent="0.45">
      <c r="A28" s="10" t="s">
        <v>97</v>
      </c>
      <c r="B28" s="11" t="s">
        <v>98</v>
      </c>
      <c r="C28" s="12">
        <f>全体!B24+全体!D24</f>
        <v>19</v>
      </c>
      <c r="D28" s="12">
        <f>全体!E24</f>
        <v>20</v>
      </c>
      <c r="E28" s="12">
        <f>全体!G24</f>
        <v>16</v>
      </c>
      <c r="F28" s="12">
        <f t="shared" si="4"/>
        <v>36</v>
      </c>
      <c r="G28" s="12">
        <f>全体!C24</f>
        <v>0</v>
      </c>
      <c r="H28" s="12">
        <f>全体!F24</f>
        <v>0</v>
      </c>
      <c r="I28" s="12">
        <f>全体!H24</f>
        <v>0</v>
      </c>
      <c r="J28" s="12">
        <f t="shared" si="5"/>
        <v>0</v>
      </c>
      <c r="K28" s="13"/>
      <c r="L28" s="14"/>
      <c r="M28" s="15"/>
      <c r="N28" s="12"/>
      <c r="O28" s="12"/>
      <c r="P28" s="12"/>
      <c r="Q28" s="12"/>
      <c r="R28" s="12"/>
      <c r="S28" s="12"/>
      <c r="T28" s="12"/>
      <c r="U28" s="11"/>
    </row>
    <row r="29" spans="1:21" x14ac:dyDescent="0.45">
      <c r="A29" s="10" t="s">
        <v>99</v>
      </c>
      <c r="B29" s="11" t="s">
        <v>100</v>
      </c>
      <c r="C29" s="12">
        <f>全体!B25+全体!D25</f>
        <v>21</v>
      </c>
      <c r="D29" s="12">
        <f>全体!E25</f>
        <v>25</v>
      </c>
      <c r="E29" s="12">
        <f>全体!G25</f>
        <v>20</v>
      </c>
      <c r="F29" s="12">
        <f t="shared" si="4"/>
        <v>45</v>
      </c>
      <c r="G29" s="12">
        <f>全体!C25</f>
        <v>0</v>
      </c>
      <c r="H29" s="12">
        <f>全体!F25</f>
        <v>0</v>
      </c>
      <c r="I29" s="12">
        <f>全体!H25</f>
        <v>0</v>
      </c>
      <c r="J29" s="12">
        <f t="shared" si="5"/>
        <v>0</v>
      </c>
      <c r="K29" s="13"/>
      <c r="L29" s="14"/>
      <c r="M29" s="15"/>
      <c r="N29" s="12"/>
      <c r="O29" s="12"/>
      <c r="P29" s="12"/>
      <c r="Q29" s="12"/>
      <c r="R29" s="12"/>
      <c r="S29" s="12"/>
      <c r="T29" s="12"/>
      <c r="U29" s="11"/>
    </row>
    <row r="30" spans="1:21" x14ac:dyDescent="0.45">
      <c r="A30" s="10" t="s">
        <v>101</v>
      </c>
      <c r="B30" s="11" t="s">
        <v>102</v>
      </c>
      <c r="C30" s="12">
        <f>全体!B44+全体!D44</f>
        <v>14</v>
      </c>
      <c r="D30" s="12">
        <f>全体!E44</f>
        <v>12</v>
      </c>
      <c r="E30" s="12">
        <f>全体!G44</f>
        <v>17</v>
      </c>
      <c r="F30" s="12">
        <f t="shared" si="4"/>
        <v>29</v>
      </c>
      <c r="G30" s="12">
        <f>全体!C44</f>
        <v>0</v>
      </c>
      <c r="H30" s="12">
        <f>全体!F44</f>
        <v>0</v>
      </c>
      <c r="I30" s="12">
        <f>全体!H44</f>
        <v>0</v>
      </c>
      <c r="J30" s="12">
        <f t="shared" si="5"/>
        <v>0</v>
      </c>
      <c r="K30" s="13"/>
      <c r="L30" s="14"/>
      <c r="M30" s="15"/>
      <c r="N30" s="12"/>
      <c r="O30" s="12"/>
      <c r="P30" s="12"/>
      <c r="Q30" s="12"/>
      <c r="R30" s="12"/>
      <c r="S30" s="12"/>
      <c r="T30" s="12"/>
      <c r="U30" s="11"/>
    </row>
    <row r="31" spans="1:21" x14ac:dyDescent="0.45">
      <c r="A31" s="26" t="s">
        <v>52</v>
      </c>
      <c r="B31" s="27"/>
      <c r="C31" s="12">
        <f>SUM(C17:C30)</f>
        <v>228</v>
      </c>
      <c r="D31" s="12">
        <f>SUM(D17:D30)</f>
        <v>251</v>
      </c>
      <c r="E31" s="12">
        <f>SUM(E17:E30)</f>
        <v>260</v>
      </c>
      <c r="F31" s="12">
        <f>SUM(D31:E31)</f>
        <v>511</v>
      </c>
      <c r="G31" s="12">
        <f>SUM(G17:G30)</f>
        <v>2</v>
      </c>
      <c r="H31" s="12">
        <f>SUM(H17:H30)</f>
        <v>1</v>
      </c>
      <c r="I31" s="12">
        <v>2</v>
      </c>
      <c r="J31" s="12">
        <v>3</v>
      </c>
      <c r="K31" s="13"/>
      <c r="L31" s="14"/>
      <c r="M31" s="15"/>
      <c r="N31" s="12"/>
      <c r="O31" s="12"/>
      <c r="P31" s="12"/>
      <c r="Q31" s="12"/>
      <c r="R31" s="12"/>
      <c r="S31" s="12"/>
      <c r="T31" s="12"/>
      <c r="U31" s="11"/>
    </row>
    <row r="32" spans="1:21" x14ac:dyDescent="0.45">
      <c r="A32" s="14"/>
      <c r="B32" s="15"/>
      <c r="C32" s="12"/>
      <c r="D32" s="12"/>
      <c r="E32" s="12"/>
      <c r="F32" s="12"/>
      <c r="G32" s="12"/>
      <c r="H32" s="12"/>
      <c r="I32" s="12"/>
      <c r="J32" s="12"/>
      <c r="K32" s="13"/>
      <c r="L32" s="14"/>
      <c r="M32" s="15"/>
      <c r="N32" s="12"/>
      <c r="O32" s="12"/>
      <c r="P32" s="12"/>
      <c r="Q32" s="12"/>
      <c r="R32" s="12"/>
      <c r="S32" s="12"/>
      <c r="T32" s="12"/>
      <c r="U32" s="11"/>
    </row>
    <row r="33" spans="1:21" x14ac:dyDescent="0.45">
      <c r="A33" s="14"/>
      <c r="B33" s="11"/>
      <c r="C33" s="12"/>
      <c r="D33" s="12"/>
      <c r="E33" s="12"/>
      <c r="F33" s="12"/>
      <c r="G33" s="12"/>
      <c r="H33" s="12"/>
      <c r="I33" s="12"/>
      <c r="J33" s="12"/>
      <c r="K33" s="13"/>
      <c r="L33" s="14"/>
      <c r="M33" s="11"/>
      <c r="N33" s="12"/>
      <c r="O33" s="12"/>
      <c r="P33" s="12"/>
      <c r="Q33" s="12"/>
      <c r="R33" s="12"/>
      <c r="S33" s="12"/>
      <c r="T33" s="12"/>
      <c r="U33" s="11"/>
    </row>
    <row r="34" spans="1:21" x14ac:dyDescent="0.45">
      <c r="A34" s="14"/>
      <c r="B34" s="11"/>
      <c r="C34" s="12"/>
      <c r="D34" s="12"/>
      <c r="E34" s="12"/>
      <c r="F34" s="12"/>
      <c r="G34" s="12"/>
      <c r="H34" s="12"/>
      <c r="I34" s="12"/>
      <c r="J34" s="12"/>
      <c r="K34" s="13"/>
      <c r="L34" s="26" t="s">
        <v>103</v>
      </c>
      <c r="M34" s="27"/>
      <c r="N34" s="12">
        <f>SUM(C31,N26,C15)</f>
        <v>1524</v>
      </c>
      <c r="O34" s="12">
        <f t="shared" ref="O34:U34" si="7">SUM(D31,O26,D15)</f>
        <v>1938</v>
      </c>
      <c r="P34" s="12">
        <f t="shared" si="7"/>
        <v>2022</v>
      </c>
      <c r="Q34" s="12">
        <f t="shared" si="7"/>
        <v>3960</v>
      </c>
      <c r="R34" s="12">
        <f t="shared" si="7"/>
        <v>23</v>
      </c>
      <c r="S34" s="12">
        <f t="shared" si="7"/>
        <v>5</v>
      </c>
      <c r="T34" s="12">
        <f t="shared" si="7"/>
        <v>26</v>
      </c>
      <c r="U34" s="12">
        <f t="shared" si="7"/>
        <v>31</v>
      </c>
    </row>
    <row r="35" spans="1:21" x14ac:dyDescent="0.45">
      <c r="A35" s="1"/>
      <c r="B35" s="1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</row>
    <row r="36" spans="1:21" x14ac:dyDescent="0.45">
      <c r="A36" s="3"/>
      <c r="B36" s="3" t="s">
        <v>104</v>
      </c>
      <c r="C36" s="4"/>
      <c r="D36" s="4"/>
      <c r="E36" s="4"/>
      <c r="F36" s="4"/>
      <c r="G36" s="4"/>
      <c r="H36" s="4"/>
      <c r="I36" s="4"/>
      <c r="J36" s="4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</row>
  </sheetData>
  <mergeCells count="10">
    <mergeCell ref="L34:M34"/>
    <mergeCell ref="L26:M26"/>
    <mergeCell ref="R2:U2"/>
    <mergeCell ref="G2:J2"/>
    <mergeCell ref="A31:B31"/>
    <mergeCell ref="L2:M3"/>
    <mergeCell ref="C2:F2"/>
    <mergeCell ref="N2:Q2"/>
    <mergeCell ref="A2:B3"/>
    <mergeCell ref="A15:B15"/>
  </mergeCells>
  <phoneticPr fontId="11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9"/>
  <sheetViews>
    <sheetView zoomScaleNormal="100" workbookViewId="0">
      <selection activeCell="T49" sqref="T49"/>
    </sheetView>
  </sheetViews>
  <sheetFormatPr defaultRowHeight="18" x14ac:dyDescent="0.45"/>
  <cols>
    <col min="1" max="1" width="2.59765625" customWidth="1"/>
    <col min="2" max="2" width="7.69921875" customWidth="1"/>
    <col min="3" max="6" width="6" customWidth="1"/>
    <col min="7" max="10" width="4.5" customWidth="1"/>
    <col min="11" max="11" width="1.09765625" customWidth="1"/>
    <col min="12" max="12" width="2.59765625" customWidth="1"/>
    <col min="13" max="13" width="7.69921875" customWidth="1"/>
    <col min="14" max="17" width="6" customWidth="1"/>
    <col min="18" max="21" width="4.5" customWidth="1"/>
  </cols>
  <sheetData>
    <row r="1" spans="1: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6" t="s">
        <v>325</v>
      </c>
      <c r="L1" s="6"/>
      <c r="M1" s="5"/>
      <c r="N1" s="5"/>
      <c r="O1" s="5"/>
      <c r="P1" s="5"/>
      <c r="Q1" s="5"/>
      <c r="R1" s="5"/>
      <c r="S1" s="5"/>
      <c r="T1" s="5"/>
      <c r="U1" s="5"/>
    </row>
    <row r="2" spans="1:21" x14ac:dyDescent="0.45">
      <c r="A2" s="33" t="s">
        <v>225</v>
      </c>
      <c r="B2" s="33"/>
      <c r="C2" s="26" t="s">
        <v>1</v>
      </c>
      <c r="D2" s="34"/>
      <c r="E2" s="34"/>
      <c r="F2" s="35"/>
      <c r="G2" s="33" t="s">
        <v>2</v>
      </c>
      <c r="H2" s="33"/>
      <c r="I2" s="33"/>
      <c r="J2" s="33"/>
      <c r="K2" s="13"/>
      <c r="L2" s="33" t="s">
        <v>225</v>
      </c>
      <c r="M2" s="33"/>
      <c r="N2" s="26" t="s">
        <v>1</v>
      </c>
      <c r="O2" s="34"/>
      <c r="P2" s="34"/>
      <c r="Q2" s="35"/>
      <c r="R2" s="33" t="s">
        <v>2</v>
      </c>
      <c r="S2" s="33"/>
      <c r="T2" s="33"/>
      <c r="U2" s="33"/>
    </row>
    <row r="3" spans="1:21" x14ac:dyDescent="0.45">
      <c r="A3" s="33"/>
      <c r="B3" s="33"/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4</v>
      </c>
      <c r="I3" s="16" t="s">
        <v>5</v>
      </c>
      <c r="J3" s="16" t="s">
        <v>6</v>
      </c>
      <c r="K3" s="13"/>
      <c r="L3" s="33"/>
      <c r="M3" s="33"/>
      <c r="N3" s="16" t="s">
        <v>3</v>
      </c>
      <c r="O3" s="16" t="s">
        <v>4</v>
      </c>
      <c r="P3" s="16" t="s">
        <v>5</v>
      </c>
      <c r="Q3" s="16" t="s">
        <v>6</v>
      </c>
      <c r="R3" s="16" t="s">
        <v>7</v>
      </c>
      <c r="S3" s="16" t="s">
        <v>4</v>
      </c>
      <c r="T3" s="16" t="s">
        <v>5</v>
      </c>
      <c r="U3" s="16" t="s">
        <v>6</v>
      </c>
    </row>
    <row r="4" spans="1:21" x14ac:dyDescent="0.45">
      <c r="A4" s="10" t="s">
        <v>8</v>
      </c>
      <c r="B4" s="11" t="s">
        <v>226</v>
      </c>
      <c r="C4" s="12">
        <f>全体!B49+全体!D49</f>
        <v>194</v>
      </c>
      <c r="D4" s="12">
        <f>全体!E49</f>
        <v>243</v>
      </c>
      <c r="E4" s="12">
        <f>全体!G49</f>
        <v>248</v>
      </c>
      <c r="F4" s="12">
        <f>SUM(D4:E4)</f>
        <v>491</v>
      </c>
      <c r="G4" s="12">
        <f>全体!C49</f>
        <v>3</v>
      </c>
      <c r="H4" s="12">
        <f>全体!F49</f>
        <v>3</v>
      </c>
      <c r="I4" s="12">
        <f>全体!H49</f>
        <v>1</v>
      </c>
      <c r="J4" s="12">
        <f>SUM(H4:I4)</f>
        <v>4</v>
      </c>
      <c r="K4" s="13"/>
      <c r="L4" s="10" t="s">
        <v>67</v>
      </c>
      <c r="M4" s="11" t="s">
        <v>227</v>
      </c>
      <c r="N4" s="12">
        <f>全体!B86+全体!D86</f>
        <v>140</v>
      </c>
      <c r="O4" s="12">
        <f>全体!E86</f>
        <v>168</v>
      </c>
      <c r="P4" s="12">
        <f>全体!G86</f>
        <v>192</v>
      </c>
      <c r="Q4" s="12">
        <f>SUM(O4:P4)</f>
        <v>360</v>
      </c>
      <c r="R4" s="12">
        <f>全体!C86</f>
        <v>2</v>
      </c>
      <c r="S4" s="12">
        <f>全体!F86</f>
        <v>2</v>
      </c>
      <c r="T4" s="12">
        <f>全体!H86</f>
        <v>0</v>
      </c>
      <c r="U4" s="12">
        <f>SUM(S4:T4)</f>
        <v>2</v>
      </c>
    </row>
    <row r="5" spans="1:21" x14ac:dyDescent="0.45">
      <c r="A5" s="10" t="s">
        <v>12</v>
      </c>
      <c r="B5" s="11" t="s">
        <v>228</v>
      </c>
      <c r="C5" s="12">
        <f>全体!B50+全体!D50</f>
        <v>241</v>
      </c>
      <c r="D5" s="12">
        <f>全体!E50</f>
        <v>288</v>
      </c>
      <c r="E5" s="12">
        <f>全体!G50</f>
        <v>313</v>
      </c>
      <c r="F5" s="12">
        <f t="shared" ref="F5:F21" si="0">SUM(D5:E5)</f>
        <v>601</v>
      </c>
      <c r="G5" s="12">
        <f>全体!C50</f>
        <v>7</v>
      </c>
      <c r="H5" s="12">
        <f>全体!F50</f>
        <v>2</v>
      </c>
      <c r="I5" s="12">
        <f>全体!H50</f>
        <v>6</v>
      </c>
      <c r="J5" s="12">
        <f t="shared" ref="J5:J21" si="1">SUM(H5:I5)</f>
        <v>8</v>
      </c>
      <c r="K5" s="13"/>
      <c r="L5" s="10" t="s">
        <v>71</v>
      </c>
      <c r="M5" s="11" t="s">
        <v>229</v>
      </c>
      <c r="N5" s="12">
        <f>全体!B87+全体!D87</f>
        <v>378</v>
      </c>
      <c r="O5" s="12">
        <f>全体!E87</f>
        <v>417</v>
      </c>
      <c r="P5" s="12">
        <f>全体!G87</f>
        <v>481</v>
      </c>
      <c r="Q5" s="12">
        <f t="shared" ref="Q5:Q15" si="2">SUM(O5:P5)</f>
        <v>898</v>
      </c>
      <c r="R5" s="12">
        <f>全体!C87</f>
        <v>13</v>
      </c>
      <c r="S5" s="12">
        <f>全体!F87</f>
        <v>0</v>
      </c>
      <c r="T5" s="12">
        <f>全体!H87</f>
        <v>13</v>
      </c>
      <c r="U5" s="12">
        <f t="shared" ref="U5:U15" si="3">SUM(S5:T5)</f>
        <v>13</v>
      </c>
    </row>
    <row r="6" spans="1:21" x14ac:dyDescent="0.45">
      <c r="A6" s="10" t="s">
        <v>16</v>
      </c>
      <c r="B6" s="11" t="s">
        <v>230</v>
      </c>
      <c r="C6" s="12">
        <f>全体!B51+全体!D51</f>
        <v>135</v>
      </c>
      <c r="D6" s="12">
        <f>全体!E51</f>
        <v>143</v>
      </c>
      <c r="E6" s="12">
        <f>全体!G51</f>
        <v>173</v>
      </c>
      <c r="F6" s="12">
        <f t="shared" si="0"/>
        <v>316</v>
      </c>
      <c r="G6" s="12">
        <f>全体!C51</f>
        <v>1</v>
      </c>
      <c r="H6" s="12">
        <f>全体!F51</f>
        <v>0</v>
      </c>
      <c r="I6" s="12">
        <f>全体!H51</f>
        <v>1</v>
      </c>
      <c r="J6" s="12">
        <f t="shared" si="1"/>
        <v>1</v>
      </c>
      <c r="K6" s="13"/>
      <c r="L6" s="10" t="s">
        <v>75</v>
      </c>
      <c r="M6" s="11" t="s">
        <v>231</v>
      </c>
      <c r="N6" s="12">
        <f>全体!B88+全体!D88</f>
        <v>203</v>
      </c>
      <c r="O6" s="12">
        <f>全体!E88</f>
        <v>229</v>
      </c>
      <c r="P6" s="12">
        <f>全体!G88</f>
        <v>246</v>
      </c>
      <c r="Q6" s="12">
        <f t="shared" si="2"/>
        <v>475</v>
      </c>
      <c r="R6" s="12">
        <f>全体!C88</f>
        <v>1</v>
      </c>
      <c r="S6" s="12">
        <f>全体!F88</f>
        <v>5</v>
      </c>
      <c r="T6" s="12">
        <f>全体!H88</f>
        <v>4</v>
      </c>
      <c r="U6" s="12">
        <f t="shared" si="3"/>
        <v>9</v>
      </c>
    </row>
    <row r="7" spans="1:21" x14ac:dyDescent="0.45">
      <c r="A7" s="10" t="s">
        <v>20</v>
      </c>
      <c r="B7" s="11" t="s">
        <v>232</v>
      </c>
      <c r="C7" s="12">
        <f>全体!B52+全体!D52</f>
        <v>179</v>
      </c>
      <c r="D7" s="12">
        <f>全体!E52</f>
        <v>217</v>
      </c>
      <c r="E7" s="12">
        <f>全体!G52</f>
        <v>221</v>
      </c>
      <c r="F7" s="12">
        <f t="shared" si="0"/>
        <v>438</v>
      </c>
      <c r="G7" s="12">
        <f>全体!C52</f>
        <v>0</v>
      </c>
      <c r="H7" s="12">
        <f>全体!F52</f>
        <v>0</v>
      </c>
      <c r="I7" s="12">
        <f>全体!H52</f>
        <v>0</v>
      </c>
      <c r="J7" s="12">
        <f t="shared" si="1"/>
        <v>0</v>
      </c>
      <c r="K7" s="13"/>
      <c r="L7" s="10" t="s">
        <v>101</v>
      </c>
      <c r="M7" s="11" t="s">
        <v>233</v>
      </c>
      <c r="N7" s="12">
        <f>全体!B89+全体!D89</f>
        <v>212</v>
      </c>
      <c r="O7" s="12">
        <f>全体!E89</f>
        <v>293</v>
      </c>
      <c r="P7" s="12">
        <f>全体!G89</f>
        <v>317</v>
      </c>
      <c r="Q7" s="12">
        <f t="shared" si="2"/>
        <v>610</v>
      </c>
      <c r="R7" s="12">
        <f>全体!C89</f>
        <v>7</v>
      </c>
      <c r="S7" s="12">
        <f>全体!F89</f>
        <v>0</v>
      </c>
      <c r="T7" s="12">
        <f>全体!H89</f>
        <v>7</v>
      </c>
      <c r="U7" s="12">
        <f t="shared" si="3"/>
        <v>7</v>
      </c>
    </row>
    <row r="8" spans="1:21" x14ac:dyDescent="0.45">
      <c r="A8" s="10" t="s">
        <v>24</v>
      </c>
      <c r="B8" s="11" t="s">
        <v>234</v>
      </c>
      <c r="C8" s="12">
        <f>全体!B53+全体!D53</f>
        <v>76</v>
      </c>
      <c r="D8" s="12">
        <f>全体!E53</f>
        <v>102</v>
      </c>
      <c r="E8" s="12">
        <f>全体!G53</f>
        <v>104</v>
      </c>
      <c r="F8" s="12">
        <f t="shared" si="0"/>
        <v>206</v>
      </c>
      <c r="G8" s="12">
        <f>全体!C53</f>
        <v>10</v>
      </c>
      <c r="H8" s="12">
        <f>全体!F53</f>
        <v>0</v>
      </c>
      <c r="I8" s="12">
        <f>全体!H53</f>
        <v>10</v>
      </c>
      <c r="J8" s="12">
        <f t="shared" si="1"/>
        <v>10</v>
      </c>
      <c r="K8" s="13"/>
      <c r="L8" s="10" t="s">
        <v>79</v>
      </c>
      <c r="M8" s="11" t="s">
        <v>235</v>
      </c>
      <c r="N8" s="12">
        <f>全体!B90+全体!D90</f>
        <v>34</v>
      </c>
      <c r="O8" s="12">
        <f>全体!E90</f>
        <v>46</v>
      </c>
      <c r="P8" s="12">
        <f>全体!G90</f>
        <v>46</v>
      </c>
      <c r="Q8" s="12">
        <f t="shared" si="2"/>
        <v>92</v>
      </c>
      <c r="R8" s="12">
        <f>全体!C90</f>
        <v>0</v>
      </c>
      <c r="S8" s="12">
        <f>全体!F90</f>
        <v>0</v>
      </c>
      <c r="T8" s="12">
        <f>全体!H90</f>
        <v>0</v>
      </c>
      <c r="U8" s="12">
        <f t="shared" si="3"/>
        <v>0</v>
      </c>
    </row>
    <row r="9" spans="1:21" x14ac:dyDescent="0.45">
      <c r="A9" s="10" t="s">
        <v>28</v>
      </c>
      <c r="B9" s="11" t="s">
        <v>236</v>
      </c>
      <c r="C9" s="12">
        <f>全体!B54+全体!D54</f>
        <v>53</v>
      </c>
      <c r="D9" s="12">
        <f>全体!E54</f>
        <v>92</v>
      </c>
      <c r="E9" s="12">
        <f>全体!G54</f>
        <v>84</v>
      </c>
      <c r="F9" s="12">
        <f t="shared" si="0"/>
        <v>176</v>
      </c>
      <c r="G9" s="12">
        <f>全体!C54</f>
        <v>0</v>
      </c>
      <c r="H9" s="12">
        <f>全体!F54</f>
        <v>0</v>
      </c>
      <c r="I9" s="12">
        <f>全体!H54</f>
        <v>0</v>
      </c>
      <c r="J9" s="12">
        <f t="shared" si="1"/>
        <v>0</v>
      </c>
      <c r="K9" s="13"/>
      <c r="L9" s="10" t="s">
        <v>83</v>
      </c>
      <c r="M9" s="11" t="s">
        <v>237</v>
      </c>
      <c r="N9" s="12">
        <f>全体!B91+全体!D91</f>
        <v>42</v>
      </c>
      <c r="O9" s="12">
        <f>全体!E91</f>
        <v>44</v>
      </c>
      <c r="P9" s="12">
        <f>全体!G91</f>
        <v>61</v>
      </c>
      <c r="Q9" s="12">
        <f t="shared" si="2"/>
        <v>105</v>
      </c>
      <c r="R9" s="12">
        <f>全体!C91</f>
        <v>0</v>
      </c>
      <c r="S9" s="12">
        <f>全体!F91</f>
        <v>0</v>
      </c>
      <c r="T9" s="12">
        <f>全体!H91</f>
        <v>0</v>
      </c>
      <c r="U9" s="12">
        <f t="shared" si="3"/>
        <v>0</v>
      </c>
    </row>
    <row r="10" spans="1:21" x14ac:dyDescent="0.45">
      <c r="A10" s="10" t="s">
        <v>32</v>
      </c>
      <c r="B10" s="11" t="s">
        <v>238</v>
      </c>
      <c r="C10" s="12">
        <f>全体!B55+全体!D55</f>
        <v>22</v>
      </c>
      <c r="D10" s="12">
        <f>全体!E55</f>
        <v>34</v>
      </c>
      <c r="E10" s="12">
        <f>全体!G55</f>
        <v>38</v>
      </c>
      <c r="F10" s="12">
        <f t="shared" si="0"/>
        <v>72</v>
      </c>
      <c r="G10" s="12">
        <f>全体!C55</f>
        <v>0</v>
      </c>
      <c r="H10" s="12">
        <f>全体!F55</f>
        <v>0</v>
      </c>
      <c r="I10" s="12">
        <f>全体!H55</f>
        <v>0</v>
      </c>
      <c r="J10" s="12">
        <f t="shared" si="1"/>
        <v>0</v>
      </c>
      <c r="K10" s="13"/>
      <c r="L10" s="10" t="s">
        <v>87</v>
      </c>
      <c r="M10" s="11" t="s">
        <v>239</v>
      </c>
      <c r="N10" s="12">
        <f>全体!B92+全体!D92</f>
        <v>67</v>
      </c>
      <c r="O10" s="12">
        <f>全体!E92</f>
        <v>102</v>
      </c>
      <c r="P10" s="12">
        <f>全体!G92</f>
        <v>111</v>
      </c>
      <c r="Q10" s="12">
        <f t="shared" si="2"/>
        <v>213</v>
      </c>
      <c r="R10" s="12">
        <f>全体!C92</f>
        <v>0</v>
      </c>
      <c r="S10" s="12">
        <f>全体!F92</f>
        <v>0</v>
      </c>
      <c r="T10" s="12">
        <f>全体!H92</f>
        <v>0</v>
      </c>
      <c r="U10" s="12">
        <f t="shared" si="3"/>
        <v>0</v>
      </c>
    </row>
    <row r="11" spans="1:21" x14ac:dyDescent="0.45">
      <c r="A11" s="10" t="s">
        <v>36</v>
      </c>
      <c r="B11" s="11" t="s">
        <v>240</v>
      </c>
      <c r="C11" s="12">
        <f>全体!B56+全体!D56</f>
        <v>21</v>
      </c>
      <c r="D11" s="12">
        <f>全体!E56</f>
        <v>29</v>
      </c>
      <c r="E11" s="12">
        <f>全体!G56</f>
        <v>39</v>
      </c>
      <c r="F11" s="12">
        <f t="shared" si="0"/>
        <v>68</v>
      </c>
      <c r="G11" s="12">
        <f>全体!C56</f>
        <v>0</v>
      </c>
      <c r="H11" s="12">
        <f>全体!F56</f>
        <v>0</v>
      </c>
      <c r="I11" s="12">
        <f>全体!H56</f>
        <v>0</v>
      </c>
      <c r="J11" s="12">
        <f t="shared" si="1"/>
        <v>0</v>
      </c>
      <c r="K11" s="13"/>
      <c r="L11" s="10" t="s">
        <v>91</v>
      </c>
      <c r="M11" s="11" t="s">
        <v>241</v>
      </c>
      <c r="N11" s="12">
        <f>全体!B93+全体!D93</f>
        <v>38</v>
      </c>
      <c r="O11" s="12">
        <f>全体!E93</f>
        <v>63</v>
      </c>
      <c r="P11" s="12">
        <f>全体!G93</f>
        <v>60</v>
      </c>
      <c r="Q11" s="12">
        <f t="shared" si="2"/>
        <v>123</v>
      </c>
      <c r="R11" s="12">
        <f>全体!C93</f>
        <v>0</v>
      </c>
      <c r="S11" s="12">
        <f>全体!F93</f>
        <v>0</v>
      </c>
      <c r="T11" s="12">
        <f>全体!H93</f>
        <v>0</v>
      </c>
      <c r="U11" s="12">
        <f t="shared" si="3"/>
        <v>0</v>
      </c>
    </row>
    <row r="12" spans="1:21" x14ac:dyDescent="0.45">
      <c r="A12" s="10" t="s">
        <v>40</v>
      </c>
      <c r="B12" s="11" t="s">
        <v>242</v>
      </c>
      <c r="C12" s="12">
        <f>全体!B57+全体!D57</f>
        <v>93</v>
      </c>
      <c r="D12" s="12">
        <f>全体!E57</f>
        <v>88</v>
      </c>
      <c r="E12" s="12">
        <f>全体!G57</f>
        <v>91</v>
      </c>
      <c r="F12" s="12">
        <f t="shared" si="0"/>
        <v>179</v>
      </c>
      <c r="G12" s="12">
        <f>全体!C57</f>
        <v>2</v>
      </c>
      <c r="H12" s="12">
        <f>全体!F57</f>
        <v>0</v>
      </c>
      <c r="I12" s="12">
        <f>全体!H57</f>
        <v>2</v>
      </c>
      <c r="J12" s="12">
        <f t="shared" si="1"/>
        <v>2</v>
      </c>
      <c r="K12" s="13"/>
      <c r="L12" s="10" t="s">
        <v>243</v>
      </c>
      <c r="M12" s="11" t="s">
        <v>244</v>
      </c>
      <c r="N12" s="12">
        <f>全体!B94+全体!D94</f>
        <v>41</v>
      </c>
      <c r="O12" s="12">
        <f>全体!E94</f>
        <v>68</v>
      </c>
      <c r="P12" s="12">
        <f>全体!G94</f>
        <v>55</v>
      </c>
      <c r="Q12" s="12">
        <f t="shared" si="2"/>
        <v>123</v>
      </c>
      <c r="R12" s="12">
        <f>全体!C94</f>
        <v>0</v>
      </c>
      <c r="S12" s="12">
        <f>全体!F94</f>
        <v>0</v>
      </c>
      <c r="T12" s="12">
        <f>全体!H94</f>
        <v>1</v>
      </c>
      <c r="U12" s="12">
        <f t="shared" si="3"/>
        <v>1</v>
      </c>
    </row>
    <row r="13" spans="1:21" x14ac:dyDescent="0.45">
      <c r="A13" s="10" t="s">
        <v>44</v>
      </c>
      <c r="B13" s="11" t="s">
        <v>245</v>
      </c>
      <c r="C13" s="12">
        <f>全体!B58+全体!D58</f>
        <v>44</v>
      </c>
      <c r="D13" s="12">
        <f>全体!E58</f>
        <v>65</v>
      </c>
      <c r="E13" s="12">
        <f>全体!G58</f>
        <v>70</v>
      </c>
      <c r="F13" s="12">
        <f t="shared" si="0"/>
        <v>135</v>
      </c>
      <c r="G13" s="12">
        <f>全体!C58</f>
        <v>7</v>
      </c>
      <c r="H13" s="12">
        <f>全体!F58</f>
        <v>0</v>
      </c>
      <c r="I13" s="12">
        <f>全体!H58</f>
        <v>7</v>
      </c>
      <c r="J13" s="12">
        <f t="shared" si="1"/>
        <v>7</v>
      </c>
      <c r="K13" s="13"/>
      <c r="L13" s="10" t="s">
        <v>246</v>
      </c>
      <c r="M13" s="11" t="s">
        <v>247</v>
      </c>
      <c r="N13" s="12">
        <f>全体!B95+全体!D95</f>
        <v>70</v>
      </c>
      <c r="O13" s="12">
        <f>全体!E95</f>
        <v>110</v>
      </c>
      <c r="P13" s="12">
        <f>全体!G95</f>
        <v>118</v>
      </c>
      <c r="Q13" s="12">
        <f t="shared" si="2"/>
        <v>228</v>
      </c>
      <c r="R13" s="12">
        <f>全体!C95</f>
        <v>0</v>
      </c>
      <c r="S13" s="12">
        <f>全体!F95</f>
        <v>0</v>
      </c>
      <c r="T13" s="12">
        <f>全体!H95</f>
        <v>0</v>
      </c>
      <c r="U13" s="12">
        <f t="shared" si="3"/>
        <v>0</v>
      </c>
    </row>
    <row r="14" spans="1:21" x14ac:dyDescent="0.45">
      <c r="A14" s="10" t="s">
        <v>48</v>
      </c>
      <c r="B14" s="11" t="s">
        <v>248</v>
      </c>
      <c r="C14" s="12">
        <f>全体!B59+全体!D59</f>
        <v>92</v>
      </c>
      <c r="D14" s="12">
        <f>全体!E59</f>
        <v>134</v>
      </c>
      <c r="E14" s="12">
        <f>全体!G59</f>
        <v>147</v>
      </c>
      <c r="F14" s="12">
        <f t="shared" si="0"/>
        <v>281</v>
      </c>
      <c r="G14" s="12">
        <f>全体!C59</f>
        <v>0</v>
      </c>
      <c r="H14" s="12">
        <f>全体!F59</f>
        <v>0</v>
      </c>
      <c r="I14" s="12">
        <f>全体!H59</f>
        <v>0</v>
      </c>
      <c r="J14" s="12">
        <f t="shared" si="1"/>
        <v>0</v>
      </c>
      <c r="K14" s="13"/>
      <c r="L14" s="10" t="s">
        <v>249</v>
      </c>
      <c r="M14" s="11" t="s">
        <v>250</v>
      </c>
      <c r="N14" s="12">
        <f>全体!B96+全体!D96</f>
        <v>32</v>
      </c>
      <c r="O14" s="12">
        <f>全体!E96</f>
        <v>37</v>
      </c>
      <c r="P14" s="12">
        <f>全体!G96</f>
        <v>43</v>
      </c>
      <c r="Q14" s="12">
        <f t="shared" si="2"/>
        <v>80</v>
      </c>
      <c r="R14" s="12">
        <f>全体!C96</f>
        <v>0</v>
      </c>
      <c r="S14" s="12">
        <f>全体!F96</f>
        <v>0</v>
      </c>
      <c r="T14" s="12">
        <f>全体!H96</f>
        <v>0</v>
      </c>
      <c r="U14" s="12">
        <f t="shared" si="3"/>
        <v>0</v>
      </c>
    </row>
    <row r="15" spans="1:21" x14ac:dyDescent="0.45">
      <c r="A15" s="10" t="s">
        <v>57</v>
      </c>
      <c r="B15" s="11" t="s">
        <v>251</v>
      </c>
      <c r="C15" s="12">
        <f>全体!B60+全体!D60</f>
        <v>30</v>
      </c>
      <c r="D15" s="12">
        <f>全体!E60</f>
        <v>46</v>
      </c>
      <c r="E15" s="12">
        <f>全体!G60</f>
        <v>51</v>
      </c>
      <c r="F15" s="12">
        <f t="shared" si="0"/>
        <v>97</v>
      </c>
      <c r="G15" s="12">
        <f>全体!C60</f>
        <v>0</v>
      </c>
      <c r="H15" s="12">
        <f>全体!F60</f>
        <v>0</v>
      </c>
      <c r="I15" s="12">
        <f>全体!H60</f>
        <v>0</v>
      </c>
      <c r="J15" s="12">
        <f t="shared" si="1"/>
        <v>0</v>
      </c>
      <c r="K15" s="13"/>
      <c r="L15" s="10" t="s">
        <v>252</v>
      </c>
      <c r="M15" s="11" t="s">
        <v>253</v>
      </c>
      <c r="N15" s="12">
        <f>全体!B97+全体!D97</f>
        <v>20</v>
      </c>
      <c r="O15" s="12">
        <f>全体!E97</f>
        <v>39</v>
      </c>
      <c r="P15" s="12">
        <f>全体!G97</f>
        <v>30</v>
      </c>
      <c r="Q15" s="12">
        <f t="shared" si="2"/>
        <v>69</v>
      </c>
      <c r="R15" s="12">
        <f>全体!C97</f>
        <v>0</v>
      </c>
      <c r="S15" s="12">
        <f>全体!F97</f>
        <v>0</v>
      </c>
      <c r="T15" s="12">
        <f>全体!H97</f>
        <v>0</v>
      </c>
      <c r="U15" s="12">
        <f t="shared" si="3"/>
        <v>0</v>
      </c>
    </row>
    <row r="16" spans="1:21" x14ac:dyDescent="0.45">
      <c r="A16" s="10" t="s">
        <v>61</v>
      </c>
      <c r="B16" s="11" t="s">
        <v>254</v>
      </c>
      <c r="C16" s="12">
        <f>全体!B61+全体!D61</f>
        <v>62</v>
      </c>
      <c r="D16" s="12">
        <f>全体!E61</f>
        <v>76</v>
      </c>
      <c r="E16" s="12">
        <f>全体!G61</f>
        <v>80</v>
      </c>
      <c r="F16" s="12">
        <f t="shared" si="0"/>
        <v>156</v>
      </c>
      <c r="G16" s="12">
        <f>全体!C61</f>
        <v>7</v>
      </c>
      <c r="H16" s="12">
        <f>全体!F61</f>
        <v>7</v>
      </c>
      <c r="I16" s="12">
        <f>全体!H61</f>
        <v>0</v>
      </c>
      <c r="J16" s="12">
        <f t="shared" si="1"/>
        <v>7</v>
      </c>
      <c r="K16" s="13"/>
      <c r="L16" s="26" t="s">
        <v>52</v>
      </c>
      <c r="M16" s="27"/>
      <c r="N16" s="12">
        <f t="shared" ref="N16:U16" si="4">SUM(N4:N15)</f>
        <v>1277</v>
      </c>
      <c r="O16" s="12">
        <f t="shared" si="4"/>
        <v>1616</v>
      </c>
      <c r="P16" s="12">
        <f t="shared" si="4"/>
        <v>1760</v>
      </c>
      <c r="Q16" s="12">
        <f t="shared" si="4"/>
        <v>3376</v>
      </c>
      <c r="R16" s="12">
        <f t="shared" si="4"/>
        <v>23</v>
      </c>
      <c r="S16" s="12">
        <f t="shared" si="4"/>
        <v>7</v>
      </c>
      <c r="T16" s="12">
        <f t="shared" si="4"/>
        <v>25</v>
      </c>
      <c r="U16" s="12">
        <f t="shared" si="4"/>
        <v>32</v>
      </c>
    </row>
    <row r="17" spans="1:21" x14ac:dyDescent="0.45">
      <c r="A17" s="10" t="s">
        <v>65</v>
      </c>
      <c r="B17" s="11" t="s">
        <v>255</v>
      </c>
      <c r="C17" s="12">
        <f>全体!B62+全体!D62</f>
        <v>35</v>
      </c>
      <c r="D17" s="12">
        <f>全体!E62</f>
        <v>50</v>
      </c>
      <c r="E17" s="12">
        <f>全体!G62</f>
        <v>48</v>
      </c>
      <c r="F17" s="12">
        <f t="shared" si="0"/>
        <v>98</v>
      </c>
      <c r="G17" s="12">
        <f>全体!C62</f>
        <v>0</v>
      </c>
      <c r="H17" s="12">
        <f>全体!F62</f>
        <v>0</v>
      </c>
      <c r="I17" s="12">
        <f>全体!H62</f>
        <v>0</v>
      </c>
      <c r="J17" s="12">
        <f t="shared" si="1"/>
        <v>0</v>
      </c>
      <c r="K17" s="13"/>
      <c r="L17" s="14"/>
      <c r="M17" s="11"/>
      <c r="N17" s="12"/>
      <c r="O17" s="12"/>
      <c r="P17" s="12"/>
      <c r="Q17" s="12"/>
      <c r="R17" s="12"/>
      <c r="S17" s="12"/>
      <c r="T17" s="12"/>
      <c r="U17" s="12"/>
    </row>
    <row r="18" spans="1:21" x14ac:dyDescent="0.45">
      <c r="A18" s="10" t="s">
        <v>69</v>
      </c>
      <c r="B18" s="11" t="s">
        <v>256</v>
      </c>
      <c r="C18" s="12">
        <f>全体!B63+全体!D63</f>
        <v>22</v>
      </c>
      <c r="D18" s="12">
        <f>全体!E63</f>
        <v>38</v>
      </c>
      <c r="E18" s="12">
        <f>全体!G63</f>
        <v>38</v>
      </c>
      <c r="F18" s="12">
        <f t="shared" si="0"/>
        <v>76</v>
      </c>
      <c r="G18" s="12">
        <f>全体!C63</f>
        <v>0</v>
      </c>
      <c r="H18" s="12">
        <f>全体!F63</f>
        <v>0</v>
      </c>
      <c r="I18" s="12">
        <f>全体!H63</f>
        <v>0</v>
      </c>
      <c r="J18" s="12">
        <f t="shared" si="1"/>
        <v>0</v>
      </c>
      <c r="K18" s="13"/>
      <c r="L18" s="14"/>
      <c r="M18" s="11"/>
      <c r="N18" s="12"/>
      <c r="O18" s="12"/>
      <c r="P18" s="12"/>
      <c r="Q18" s="12"/>
      <c r="R18" s="12"/>
      <c r="S18" s="12"/>
      <c r="T18" s="12"/>
      <c r="U18" s="12"/>
    </row>
    <row r="19" spans="1:21" x14ac:dyDescent="0.45">
      <c r="A19" s="10" t="s">
        <v>257</v>
      </c>
      <c r="B19" s="11" t="s">
        <v>258</v>
      </c>
      <c r="C19" s="12">
        <f>全体!B64+全体!D64</f>
        <v>18</v>
      </c>
      <c r="D19" s="12">
        <f>全体!E64</f>
        <v>18</v>
      </c>
      <c r="E19" s="12">
        <f>全体!G64</f>
        <v>26</v>
      </c>
      <c r="F19" s="12">
        <f t="shared" si="0"/>
        <v>44</v>
      </c>
      <c r="G19" s="12">
        <f>全体!C64</f>
        <v>0</v>
      </c>
      <c r="H19" s="12">
        <f>全体!F64</f>
        <v>0</v>
      </c>
      <c r="I19" s="12">
        <f>全体!H64</f>
        <v>0</v>
      </c>
      <c r="J19" s="12">
        <f t="shared" si="1"/>
        <v>0</v>
      </c>
      <c r="K19" s="13"/>
      <c r="L19" s="10" t="s">
        <v>259</v>
      </c>
      <c r="M19" s="11" t="s">
        <v>260</v>
      </c>
      <c r="N19" s="12">
        <f>全体!B98+全体!D98</f>
        <v>117</v>
      </c>
      <c r="O19" s="12">
        <f>全体!E98</f>
        <v>158</v>
      </c>
      <c r="P19" s="12">
        <f>全体!G98</f>
        <v>176</v>
      </c>
      <c r="Q19" s="12">
        <f t="shared" ref="Q19" si="5">SUM(O19:P19)</f>
        <v>334</v>
      </c>
      <c r="R19" s="12">
        <f>全体!C98</f>
        <v>0</v>
      </c>
      <c r="S19" s="12">
        <f>全体!F98</f>
        <v>0</v>
      </c>
      <c r="T19" s="12">
        <f>全体!H98</f>
        <v>0</v>
      </c>
      <c r="U19" s="12">
        <f t="shared" ref="U19" si="6">SUM(S19:T19)</f>
        <v>0</v>
      </c>
    </row>
    <row r="20" spans="1:21" x14ac:dyDescent="0.45">
      <c r="A20" s="10" t="s">
        <v>73</v>
      </c>
      <c r="B20" s="11" t="s">
        <v>261</v>
      </c>
      <c r="C20" s="12">
        <f>全体!B65+全体!D65</f>
        <v>49</v>
      </c>
      <c r="D20" s="12">
        <f>全体!E65</f>
        <v>66</v>
      </c>
      <c r="E20" s="12">
        <f>全体!G65</f>
        <v>72</v>
      </c>
      <c r="F20" s="12">
        <f t="shared" si="0"/>
        <v>138</v>
      </c>
      <c r="G20" s="12">
        <f>全体!C65</f>
        <v>0</v>
      </c>
      <c r="H20" s="12">
        <f>全体!F65</f>
        <v>0</v>
      </c>
      <c r="I20" s="12">
        <f>全体!H65</f>
        <v>2</v>
      </c>
      <c r="J20" s="12">
        <f t="shared" si="1"/>
        <v>2</v>
      </c>
      <c r="K20" s="13"/>
      <c r="L20" s="10" t="s">
        <v>262</v>
      </c>
      <c r="M20" s="11" t="s">
        <v>263</v>
      </c>
      <c r="N20" s="12">
        <f>全体!B99+全体!D99</f>
        <v>121</v>
      </c>
      <c r="O20" s="12">
        <f>全体!E99</f>
        <v>164</v>
      </c>
      <c r="P20" s="12">
        <f>全体!G99</f>
        <v>164</v>
      </c>
      <c r="Q20" s="12">
        <f t="shared" ref="Q20:Q40" si="7">SUM(O20:P20)</f>
        <v>328</v>
      </c>
      <c r="R20" s="12">
        <f>全体!C99</f>
        <v>0</v>
      </c>
      <c r="S20" s="12">
        <f>全体!F99</f>
        <v>0</v>
      </c>
      <c r="T20" s="12">
        <f>全体!H99</f>
        <v>0</v>
      </c>
      <c r="U20" s="12">
        <f t="shared" ref="U20:U40" si="8">SUM(S20:T20)</f>
        <v>0</v>
      </c>
    </row>
    <row r="21" spans="1:21" x14ac:dyDescent="0.45">
      <c r="A21" s="10" t="s">
        <v>77</v>
      </c>
      <c r="B21" s="11" t="s">
        <v>264</v>
      </c>
      <c r="C21" s="12">
        <f>全体!B66+全体!D66</f>
        <v>167</v>
      </c>
      <c r="D21" s="12">
        <f>全体!E66</f>
        <v>236</v>
      </c>
      <c r="E21" s="12">
        <f>全体!G66</f>
        <v>254</v>
      </c>
      <c r="F21" s="12">
        <f t="shared" si="0"/>
        <v>490</v>
      </c>
      <c r="G21" s="12">
        <f>全体!C66</f>
        <v>0</v>
      </c>
      <c r="H21" s="12">
        <f>全体!F66</f>
        <v>1</v>
      </c>
      <c r="I21" s="12">
        <f>全体!H66</f>
        <v>0</v>
      </c>
      <c r="J21" s="12">
        <f t="shared" si="1"/>
        <v>1</v>
      </c>
      <c r="K21" s="13"/>
      <c r="L21" s="10" t="s">
        <v>265</v>
      </c>
      <c r="M21" s="11" t="s">
        <v>266</v>
      </c>
      <c r="N21" s="12">
        <f>全体!B100+全体!D100</f>
        <v>122</v>
      </c>
      <c r="O21" s="12">
        <f>全体!E100</f>
        <v>165</v>
      </c>
      <c r="P21" s="12">
        <f>全体!G100</f>
        <v>169</v>
      </c>
      <c r="Q21" s="12">
        <f t="shared" si="7"/>
        <v>334</v>
      </c>
      <c r="R21" s="12">
        <f>全体!C100</f>
        <v>0</v>
      </c>
      <c r="S21" s="12">
        <f>全体!F100</f>
        <v>0</v>
      </c>
      <c r="T21" s="12">
        <f>全体!H100</f>
        <v>1</v>
      </c>
      <c r="U21" s="12">
        <f t="shared" si="8"/>
        <v>1</v>
      </c>
    </row>
    <row r="22" spans="1:21" x14ac:dyDescent="0.45">
      <c r="A22" s="26" t="s">
        <v>52</v>
      </c>
      <c r="B22" s="27"/>
      <c r="C22" s="12">
        <f>SUM(C4:C21)</f>
        <v>1533</v>
      </c>
      <c r="D22" s="12">
        <f t="shared" ref="D22:I22" si="9">SUM(D4:D21)</f>
        <v>1965</v>
      </c>
      <c r="E22" s="12">
        <f t="shared" si="9"/>
        <v>2097</v>
      </c>
      <c r="F22" s="12">
        <f t="shared" si="9"/>
        <v>4062</v>
      </c>
      <c r="G22" s="12">
        <f t="shared" si="9"/>
        <v>37</v>
      </c>
      <c r="H22" s="12">
        <f t="shared" si="9"/>
        <v>13</v>
      </c>
      <c r="I22" s="12">
        <f t="shared" si="9"/>
        <v>29</v>
      </c>
      <c r="J22" s="12">
        <f>SUM(J4:J21)</f>
        <v>42</v>
      </c>
      <c r="K22" s="13"/>
      <c r="L22" s="10" t="s">
        <v>267</v>
      </c>
      <c r="M22" s="11" t="s">
        <v>268</v>
      </c>
      <c r="N22" s="12">
        <f>全体!B101+全体!D101</f>
        <v>79</v>
      </c>
      <c r="O22" s="12">
        <f>全体!E101</f>
        <v>115</v>
      </c>
      <c r="P22" s="12">
        <f>全体!G101</f>
        <v>122</v>
      </c>
      <c r="Q22" s="12">
        <f t="shared" si="7"/>
        <v>237</v>
      </c>
      <c r="R22" s="12">
        <f>全体!C101</f>
        <v>0</v>
      </c>
      <c r="S22" s="12">
        <f>全体!F101</f>
        <v>0</v>
      </c>
      <c r="T22" s="12">
        <f>全体!H101</f>
        <v>0</v>
      </c>
      <c r="U22" s="12">
        <f t="shared" si="8"/>
        <v>0</v>
      </c>
    </row>
    <row r="23" spans="1:21" x14ac:dyDescent="0.45">
      <c r="A23" s="14"/>
      <c r="B23" s="11"/>
      <c r="C23" s="12"/>
      <c r="D23" s="12"/>
      <c r="E23" s="12"/>
      <c r="F23" s="12"/>
      <c r="G23" s="12"/>
      <c r="H23" s="12"/>
      <c r="I23" s="12"/>
      <c r="J23" s="12"/>
      <c r="K23" s="13"/>
      <c r="L23" s="10" t="s">
        <v>269</v>
      </c>
      <c r="M23" s="11" t="s">
        <v>270</v>
      </c>
      <c r="N23" s="12">
        <f>全体!B102+全体!D102</f>
        <v>47</v>
      </c>
      <c r="O23" s="12">
        <f>全体!E102</f>
        <v>64</v>
      </c>
      <c r="P23" s="12">
        <f>全体!G102</f>
        <v>71</v>
      </c>
      <c r="Q23" s="12">
        <f t="shared" si="7"/>
        <v>135</v>
      </c>
      <c r="R23" s="12">
        <f>全体!C102</f>
        <v>0</v>
      </c>
      <c r="S23" s="12">
        <f>全体!F102</f>
        <v>0</v>
      </c>
      <c r="T23" s="12">
        <f>全体!H102</f>
        <v>0</v>
      </c>
      <c r="U23" s="12">
        <f t="shared" si="8"/>
        <v>0</v>
      </c>
    </row>
    <row r="24" spans="1:21" x14ac:dyDescent="0.45">
      <c r="A24" s="10" t="s">
        <v>89</v>
      </c>
      <c r="B24" s="11" t="s">
        <v>271</v>
      </c>
      <c r="C24" s="12">
        <f>全体!B67+全体!D67</f>
        <v>52</v>
      </c>
      <c r="D24" s="12">
        <f>全体!E67</f>
        <v>61</v>
      </c>
      <c r="E24" s="12">
        <f>全体!G67</f>
        <v>74</v>
      </c>
      <c r="F24" s="12">
        <f>SUM(D24:E24)</f>
        <v>135</v>
      </c>
      <c r="G24" s="12">
        <f>全体!C67</f>
        <v>12</v>
      </c>
      <c r="H24" s="12">
        <f>全体!F67</f>
        <v>0</v>
      </c>
      <c r="I24" s="12">
        <f>全体!H67</f>
        <v>12</v>
      </c>
      <c r="J24" s="12">
        <f>SUM(H24:I24)</f>
        <v>12</v>
      </c>
      <c r="K24" s="13"/>
      <c r="L24" s="10" t="s">
        <v>272</v>
      </c>
      <c r="M24" s="11" t="s">
        <v>273</v>
      </c>
      <c r="N24" s="12">
        <f>全体!B103+全体!D103</f>
        <v>22</v>
      </c>
      <c r="O24" s="12">
        <f>全体!E103</f>
        <v>27</v>
      </c>
      <c r="P24" s="12">
        <f>全体!G103</f>
        <v>29</v>
      </c>
      <c r="Q24" s="12">
        <f t="shared" si="7"/>
        <v>56</v>
      </c>
      <c r="R24" s="12">
        <f>全体!C103</f>
        <v>0</v>
      </c>
      <c r="S24" s="12">
        <f>全体!F103</f>
        <v>0</v>
      </c>
      <c r="T24" s="12">
        <f>全体!H103</f>
        <v>0</v>
      </c>
      <c r="U24" s="12">
        <f t="shared" si="8"/>
        <v>0</v>
      </c>
    </row>
    <row r="25" spans="1:21" x14ac:dyDescent="0.45">
      <c r="A25" s="10" t="s">
        <v>93</v>
      </c>
      <c r="B25" s="11" t="s">
        <v>274</v>
      </c>
      <c r="C25" s="12">
        <f>全体!B68+全体!D68</f>
        <v>212</v>
      </c>
      <c r="D25" s="12">
        <f>全体!E68</f>
        <v>244</v>
      </c>
      <c r="E25" s="12">
        <f>全体!G68</f>
        <v>263</v>
      </c>
      <c r="F25" s="12">
        <f t="shared" ref="F25:F42" si="10">SUM(D25:E25)</f>
        <v>507</v>
      </c>
      <c r="G25" s="12">
        <f>全体!C68</f>
        <v>8</v>
      </c>
      <c r="H25" s="12">
        <f>全体!F68</f>
        <v>9</v>
      </c>
      <c r="I25" s="12">
        <f>全体!H68</f>
        <v>2</v>
      </c>
      <c r="J25" s="12">
        <f t="shared" ref="J25:J42" si="11">SUM(H25:I25)</f>
        <v>11</v>
      </c>
      <c r="K25" s="13"/>
      <c r="L25" s="10" t="s">
        <v>275</v>
      </c>
      <c r="M25" s="11" t="s">
        <v>276</v>
      </c>
      <c r="N25" s="12">
        <f>全体!B104+全体!D104</f>
        <v>85</v>
      </c>
      <c r="O25" s="12">
        <f>全体!E104</f>
        <v>126</v>
      </c>
      <c r="P25" s="12">
        <f>全体!G104</f>
        <v>112</v>
      </c>
      <c r="Q25" s="12">
        <f t="shared" si="7"/>
        <v>238</v>
      </c>
      <c r="R25" s="12">
        <f>全体!C104</f>
        <v>0</v>
      </c>
      <c r="S25" s="12">
        <f>全体!F104</f>
        <v>0</v>
      </c>
      <c r="T25" s="12">
        <f>全体!H104</f>
        <v>0</v>
      </c>
      <c r="U25" s="12">
        <f t="shared" si="8"/>
        <v>0</v>
      </c>
    </row>
    <row r="26" spans="1:21" x14ac:dyDescent="0.45">
      <c r="A26" s="10" t="s">
        <v>95</v>
      </c>
      <c r="B26" s="11" t="s">
        <v>277</v>
      </c>
      <c r="C26" s="12">
        <f>全体!B69+全体!D69</f>
        <v>409</v>
      </c>
      <c r="D26" s="12">
        <f>全体!E69</f>
        <v>487</v>
      </c>
      <c r="E26" s="12">
        <f>全体!G69</f>
        <v>554</v>
      </c>
      <c r="F26" s="12">
        <f t="shared" si="10"/>
        <v>1041</v>
      </c>
      <c r="G26" s="12">
        <f>全体!C69</f>
        <v>9</v>
      </c>
      <c r="H26" s="12">
        <f>全体!F69</f>
        <v>8</v>
      </c>
      <c r="I26" s="12">
        <f>全体!H69</f>
        <v>6</v>
      </c>
      <c r="J26" s="12">
        <f t="shared" si="11"/>
        <v>14</v>
      </c>
      <c r="K26" s="13"/>
      <c r="L26" s="10" t="s">
        <v>278</v>
      </c>
      <c r="M26" s="11" t="s">
        <v>279</v>
      </c>
      <c r="N26" s="12">
        <f>全体!B105+全体!D105</f>
        <v>18</v>
      </c>
      <c r="O26" s="12">
        <f>全体!E105</f>
        <v>24</v>
      </c>
      <c r="P26" s="12">
        <f>全体!G105</f>
        <v>27</v>
      </c>
      <c r="Q26" s="12">
        <f t="shared" si="7"/>
        <v>51</v>
      </c>
      <c r="R26" s="12">
        <f>全体!C105</f>
        <v>0</v>
      </c>
      <c r="S26" s="12">
        <f>全体!F105</f>
        <v>0</v>
      </c>
      <c r="T26" s="12">
        <f>全体!H105</f>
        <v>0</v>
      </c>
      <c r="U26" s="12">
        <f t="shared" si="8"/>
        <v>0</v>
      </c>
    </row>
    <row r="27" spans="1:21" x14ac:dyDescent="0.45">
      <c r="A27" s="10" t="s">
        <v>97</v>
      </c>
      <c r="B27" s="11" t="s">
        <v>280</v>
      </c>
      <c r="C27" s="12">
        <f>全体!B70+全体!D70</f>
        <v>122</v>
      </c>
      <c r="D27" s="12">
        <f>全体!E70</f>
        <v>173</v>
      </c>
      <c r="E27" s="12">
        <f>全体!G70</f>
        <v>163</v>
      </c>
      <c r="F27" s="12">
        <f t="shared" si="10"/>
        <v>336</v>
      </c>
      <c r="G27" s="12">
        <f>全体!C70</f>
        <v>0</v>
      </c>
      <c r="H27" s="12">
        <f>全体!F70</f>
        <v>0</v>
      </c>
      <c r="I27" s="12">
        <f>全体!H70</f>
        <v>0</v>
      </c>
      <c r="J27" s="12">
        <f t="shared" si="11"/>
        <v>0</v>
      </c>
      <c r="K27" s="13"/>
      <c r="L27" s="10" t="s">
        <v>281</v>
      </c>
      <c r="M27" s="11" t="s">
        <v>282</v>
      </c>
      <c r="N27" s="12">
        <f>全体!B106+全体!D106</f>
        <v>65</v>
      </c>
      <c r="O27" s="12">
        <f>全体!E106</f>
        <v>103</v>
      </c>
      <c r="P27" s="12">
        <f>全体!G106</f>
        <v>115</v>
      </c>
      <c r="Q27" s="12">
        <f t="shared" si="7"/>
        <v>218</v>
      </c>
      <c r="R27" s="12">
        <f>全体!C106</f>
        <v>0</v>
      </c>
      <c r="S27" s="12">
        <f>全体!F106</f>
        <v>0</v>
      </c>
      <c r="T27" s="12">
        <f>全体!H106</f>
        <v>0</v>
      </c>
      <c r="U27" s="12">
        <f t="shared" si="8"/>
        <v>0</v>
      </c>
    </row>
    <row r="28" spans="1:21" x14ac:dyDescent="0.45">
      <c r="A28" s="10" t="s">
        <v>99</v>
      </c>
      <c r="B28" s="11" t="s">
        <v>283</v>
      </c>
      <c r="C28" s="12">
        <f>全体!B71+全体!D71</f>
        <v>89</v>
      </c>
      <c r="D28" s="12">
        <f>全体!E71</f>
        <v>107</v>
      </c>
      <c r="E28" s="12">
        <f>全体!G71</f>
        <v>129</v>
      </c>
      <c r="F28" s="12">
        <f t="shared" si="10"/>
        <v>236</v>
      </c>
      <c r="G28" s="12">
        <f>全体!C71</f>
        <v>1</v>
      </c>
      <c r="H28" s="12">
        <f>全体!F71</f>
        <v>1</v>
      </c>
      <c r="I28" s="12">
        <f>全体!H71</f>
        <v>0</v>
      </c>
      <c r="J28" s="12">
        <f t="shared" si="11"/>
        <v>1</v>
      </c>
      <c r="K28" s="13"/>
      <c r="L28" s="10" t="s">
        <v>284</v>
      </c>
      <c r="M28" s="11" t="s">
        <v>285</v>
      </c>
      <c r="N28" s="12">
        <f>全体!B107+全体!D107</f>
        <v>16</v>
      </c>
      <c r="O28" s="12">
        <f>全体!E107</f>
        <v>29</v>
      </c>
      <c r="P28" s="12">
        <f>全体!G107</f>
        <v>25</v>
      </c>
      <c r="Q28" s="12">
        <f t="shared" si="7"/>
        <v>54</v>
      </c>
      <c r="R28" s="12">
        <f>全体!C107</f>
        <v>0</v>
      </c>
      <c r="S28" s="12">
        <f>全体!F107</f>
        <v>0</v>
      </c>
      <c r="T28" s="12">
        <f>全体!H107</f>
        <v>1</v>
      </c>
      <c r="U28" s="12">
        <f t="shared" si="8"/>
        <v>1</v>
      </c>
    </row>
    <row r="29" spans="1:21" x14ac:dyDescent="0.45">
      <c r="A29" s="10" t="s">
        <v>10</v>
      </c>
      <c r="B29" s="11" t="s">
        <v>286</v>
      </c>
      <c r="C29" s="12">
        <f>全体!B72+全体!D72</f>
        <v>109</v>
      </c>
      <c r="D29" s="12">
        <f>全体!E72</f>
        <v>152</v>
      </c>
      <c r="E29" s="12">
        <f>全体!G72</f>
        <v>160</v>
      </c>
      <c r="F29" s="12">
        <f t="shared" si="10"/>
        <v>312</v>
      </c>
      <c r="G29" s="12">
        <f>全体!C72</f>
        <v>9</v>
      </c>
      <c r="H29" s="12">
        <f>全体!F72</f>
        <v>9</v>
      </c>
      <c r="I29" s="12">
        <f>全体!H72</f>
        <v>3</v>
      </c>
      <c r="J29" s="12">
        <f t="shared" si="11"/>
        <v>12</v>
      </c>
      <c r="K29" s="13"/>
      <c r="L29" s="10" t="s">
        <v>287</v>
      </c>
      <c r="M29" s="11" t="s">
        <v>288</v>
      </c>
      <c r="N29" s="12">
        <f>全体!B108+全体!D108</f>
        <v>20</v>
      </c>
      <c r="O29" s="12">
        <f>全体!E108</f>
        <v>38</v>
      </c>
      <c r="P29" s="12">
        <f>全体!G108</f>
        <v>43</v>
      </c>
      <c r="Q29" s="12">
        <f t="shared" si="7"/>
        <v>81</v>
      </c>
      <c r="R29" s="12">
        <f>全体!C108</f>
        <v>0</v>
      </c>
      <c r="S29" s="12">
        <f>全体!F108</f>
        <v>0</v>
      </c>
      <c r="T29" s="12">
        <f>全体!H108</f>
        <v>0</v>
      </c>
      <c r="U29" s="12">
        <f t="shared" si="8"/>
        <v>0</v>
      </c>
    </row>
    <row r="30" spans="1:21" x14ac:dyDescent="0.45">
      <c r="A30" s="10" t="s">
        <v>14</v>
      </c>
      <c r="B30" s="11" t="s">
        <v>289</v>
      </c>
      <c r="C30" s="12">
        <f>全体!B73+全体!D73</f>
        <v>99</v>
      </c>
      <c r="D30" s="12">
        <f>全体!E73</f>
        <v>145</v>
      </c>
      <c r="E30" s="12">
        <f>全体!G73</f>
        <v>149</v>
      </c>
      <c r="F30" s="12">
        <f t="shared" si="10"/>
        <v>294</v>
      </c>
      <c r="G30" s="12">
        <f>全体!C73</f>
        <v>11</v>
      </c>
      <c r="H30" s="12">
        <f>全体!F73</f>
        <v>11</v>
      </c>
      <c r="I30" s="12">
        <f>全体!H73</f>
        <v>0</v>
      </c>
      <c r="J30" s="12">
        <f t="shared" si="11"/>
        <v>11</v>
      </c>
      <c r="K30" s="13"/>
      <c r="L30" s="10" t="s">
        <v>290</v>
      </c>
      <c r="M30" s="11" t="s">
        <v>291</v>
      </c>
      <c r="N30" s="12">
        <f>全体!B109+全体!D109</f>
        <v>30</v>
      </c>
      <c r="O30" s="12">
        <f>全体!E109</f>
        <v>46</v>
      </c>
      <c r="P30" s="12">
        <f>全体!G109</f>
        <v>41</v>
      </c>
      <c r="Q30" s="12">
        <f t="shared" si="7"/>
        <v>87</v>
      </c>
      <c r="R30" s="12">
        <f>全体!C109</f>
        <v>0</v>
      </c>
      <c r="S30" s="12">
        <f>全体!F109</f>
        <v>0</v>
      </c>
      <c r="T30" s="12">
        <f>全体!H109</f>
        <v>0</v>
      </c>
      <c r="U30" s="12">
        <f t="shared" si="8"/>
        <v>0</v>
      </c>
    </row>
    <row r="31" spans="1:21" x14ac:dyDescent="0.45">
      <c r="A31" s="10" t="s">
        <v>18</v>
      </c>
      <c r="B31" s="11" t="s">
        <v>292</v>
      </c>
      <c r="C31" s="12">
        <f>全体!B74+全体!D74</f>
        <v>28</v>
      </c>
      <c r="D31" s="12">
        <f>全体!E74</f>
        <v>40</v>
      </c>
      <c r="E31" s="12">
        <f>全体!G74</f>
        <v>35</v>
      </c>
      <c r="F31" s="12">
        <f t="shared" si="10"/>
        <v>75</v>
      </c>
      <c r="G31" s="12">
        <f>全体!C74</f>
        <v>0</v>
      </c>
      <c r="H31" s="12">
        <f>全体!F74</f>
        <v>0</v>
      </c>
      <c r="I31" s="12">
        <f>全体!H74</f>
        <v>0</v>
      </c>
      <c r="J31" s="12">
        <f t="shared" si="11"/>
        <v>0</v>
      </c>
      <c r="K31" s="13"/>
      <c r="L31" s="10" t="s">
        <v>293</v>
      </c>
      <c r="M31" s="11" t="s">
        <v>294</v>
      </c>
      <c r="N31" s="12">
        <f>全体!B110+全体!D110</f>
        <v>21</v>
      </c>
      <c r="O31" s="12">
        <f>全体!E110</f>
        <v>34</v>
      </c>
      <c r="P31" s="12">
        <f>全体!G110</f>
        <v>27</v>
      </c>
      <c r="Q31" s="12">
        <f t="shared" si="7"/>
        <v>61</v>
      </c>
      <c r="R31" s="12">
        <f>全体!C110</f>
        <v>0</v>
      </c>
      <c r="S31" s="12">
        <f>全体!F110</f>
        <v>0</v>
      </c>
      <c r="T31" s="12">
        <f>全体!H110</f>
        <v>0</v>
      </c>
      <c r="U31" s="12">
        <f t="shared" si="8"/>
        <v>0</v>
      </c>
    </row>
    <row r="32" spans="1:21" x14ac:dyDescent="0.45">
      <c r="A32" s="10" t="s">
        <v>22</v>
      </c>
      <c r="B32" s="11" t="s">
        <v>295</v>
      </c>
      <c r="C32" s="12">
        <f>全体!B75+全体!D75</f>
        <v>61</v>
      </c>
      <c r="D32" s="12">
        <f>全体!E75</f>
        <v>96</v>
      </c>
      <c r="E32" s="12">
        <f>全体!G75</f>
        <v>96</v>
      </c>
      <c r="F32" s="12">
        <f t="shared" si="10"/>
        <v>192</v>
      </c>
      <c r="G32" s="12">
        <f>全体!C75</f>
        <v>0</v>
      </c>
      <c r="H32" s="12">
        <f>全体!F75</f>
        <v>0</v>
      </c>
      <c r="I32" s="12">
        <f>全体!H75</f>
        <v>0</v>
      </c>
      <c r="J32" s="12">
        <f t="shared" si="11"/>
        <v>0</v>
      </c>
      <c r="K32" s="13"/>
      <c r="L32" s="10" t="s">
        <v>296</v>
      </c>
      <c r="M32" s="11" t="s">
        <v>297</v>
      </c>
      <c r="N32" s="12">
        <f>全体!B111+全体!D111</f>
        <v>16</v>
      </c>
      <c r="O32" s="12">
        <f>全体!E111</f>
        <v>17</v>
      </c>
      <c r="P32" s="12">
        <f>全体!G111</f>
        <v>20</v>
      </c>
      <c r="Q32" s="12">
        <f t="shared" si="7"/>
        <v>37</v>
      </c>
      <c r="R32" s="12">
        <f>全体!C111</f>
        <v>0</v>
      </c>
      <c r="S32" s="12">
        <f>全体!F111</f>
        <v>0</v>
      </c>
      <c r="T32" s="12">
        <f>全体!H111</f>
        <v>0</v>
      </c>
      <c r="U32" s="12">
        <f t="shared" si="8"/>
        <v>0</v>
      </c>
    </row>
    <row r="33" spans="1:21" x14ac:dyDescent="0.45">
      <c r="A33" s="10" t="s">
        <v>26</v>
      </c>
      <c r="B33" s="11" t="s">
        <v>298</v>
      </c>
      <c r="C33" s="12">
        <f>全体!B76+全体!D76</f>
        <v>25</v>
      </c>
      <c r="D33" s="12">
        <f>全体!E76</f>
        <v>38</v>
      </c>
      <c r="E33" s="12">
        <f>全体!G76</f>
        <v>37</v>
      </c>
      <c r="F33" s="12">
        <f t="shared" si="10"/>
        <v>75</v>
      </c>
      <c r="G33" s="12">
        <f>全体!C76</f>
        <v>0</v>
      </c>
      <c r="H33" s="12">
        <f>全体!F76</f>
        <v>0</v>
      </c>
      <c r="I33" s="12">
        <f>全体!H76</f>
        <v>1</v>
      </c>
      <c r="J33" s="12">
        <f t="shared" si="11"/>
        <v>1</v>
      </c>
      <c r="K33" s="13"/>
      <c r="L33" s="10" t="s">
        <v>299</v>
      </c>
      <c r="M33" s="11" t="s">
        <v>300</v>
      </c>
      <c r="N33" s="12">
        <f>全体!B112+全体!D112</f>
        <v>22</v>
      </c>
      <c r="O33" s="12">
        <f>全体!E112</f>
        <v>37</v>
      </c>
      <c r="P33" s="12">
        <f>全体!G112</f>
        <v>37</v>
      </c>
      <c r="Q33" s="12">
        <f t="shared" si="7"/>
        <v>74</v>
      </c>
      <c r="R33" s="12">
        <f>全体!C112</f>
        <v>0</v>
      </c>
      <c r="S33" s="12">
        <f>全体!F112</f>
        <v>0</v>
      </c>
      <c r="T33" s="12">
        <f>全体!H112</f>
        <v>0</v>
      </c>
      <c r="U33" s="12">
        <f t="shared" si="8"/>
        <v>0</v>
      </c>
    </row>
    <row r="34" spans="1:21" x14ac:dyDescent="0.45">
      <c r="A34" s="10" t="s">
        <v>30</v>
      </c>
      <c r="B34" s="11" t="s">
        <v>301</v>
      </c>
      <c r="C34" s="12">
        <f>全体!B77+全体!D77</f>
        <v>19</v>
      </c>
      <c r="D34" s="12">
        <f>全体!E77</f>
        <v>37</v>
      </c>
      <c r="E34" s="12">
        <f>全体!G77</f>
        <v>31</v>
      </c>
      <c r="F34" s="12">
        <f t="shared" si="10"/>
        <v>68</v>
      </c>
      <c r="G34" s="12">
        <f>全体!C77</f>
        <v>0</v>
      </c>
      <c r="H34" s="12">
        <f>全体!F77</f>
        <v>0</v>
      </c>
      <c r="I34" s="12">
        <f>全体!H77</f>
        <v>0</v>
      </c>
      <c r="J34" s="12">
        <f t="shared" si="11"/>
        <v>0</v>
      </c>
      <c r="K34" s="13"/>
      <c r="L34" s="10" t="s">
        <v>302</v>
      </c>
      <c r="M34" s="11" t="s">
        <v>303</v>
      </c>
      <c r="N34" s="12">
        <f>全体!B113+全体!D113</f>
        <v>65</v>
      </c>
      <c r="O34" s="12">
        <f>全体!E113</f>
        <v>101</v>
      </c>
      <c r="P34" s="12">
        <f>全体!G113</f>
        <v>108</v>
      </c>
      <c r="Q34" s="12">
        <f t="shared" si="7"/>
        <v>209</v>
      </c>
      <c r="R34" s="12">
        <f>全体!C113</f>
        <v>0</v>
      </c>
      <c r="S34" s="12">
        <f>全体!F113</f>
        <v>0</v>
      </c>
      <c r="T34" s="12">
        <f>全体!H113</f>
        <v>0</v>
      </c>
      <c r="U34" s="12">
        <f t="shared" si="8"/>
        <v>0</v>
      </c>
    </row>
    <row r="35" spans="1:21" x14ac:dyDescent="0.45">
      <c r="A35" s="10" t="s">
        <v>34</v>
      </c>
      <c r="B35" s="11" t="s">
        <v>304</v>
      </c>
      <c r="C35" s="12">
        <f>全体!B78+全体!D78</f>
        <v>27</v>
      </c>
      <c r="D35" s="12">
        <f>全体!E78</f>
        <v>44</v>
      </c>
      <c r="E35" s="12">
        <f>全体!G78</f>
        <v>38</v>
      </c>
      <c r="F35" s="12">
        <f t="shared" si="10"/>
        <v>82</v>
      </c>
      <c r="G35" s="12">
        <f>全体!C78</f>
        <v>0</v>
      </c>
      <c r="H35" s="12">
        <f>全体!F78</f>
        <v>0</v>
      </c>
      <c r="I35" s="12">
        <f>全体!H78</f>
        <v>0</v>
      </c>
      <c r="J35" s="12">
        <f t="shared" si="11"/>
        <v>0</v>
      </c>
      <c r="K35" s="13"/>
      <c r="L35" s="10" t="s">
        <v>305</v>
      </c>
      <c r="M35" s="11" t="s">
        <v>306</v>
      </c>
      <c r="N35" s="12">
        <f>全体!B114+全体!D114</f>
        <v>70</v>
      </c>
      <c r="O35" s="12">
        <f>全体!E114</f>
        <v>84</v>
      </c>
      <c r="P35" s="12">
        <f>全体!G114</f>
        <v>112</v>
      </c>
      <c r="Q35" s="12">
        <f t="shared" si="7"/>
        <v>196</v>
      </c>
      <c r="R35" s="12">
        <f>全体!C114</f>
        <v>0</v>
      </c>
      <c r="S35" s="12">
        <f>全体!F114</f>
        <v>0</v>
      </c>
      <c r="T35" s="12">
        <f>全体!H114</f>
        <v>0</v>
      </c>
      <c r="U35" s="12">
        <f t="shared" si="8"/>
        <v>0</v>
      </c>
    </row>
    <row r="36" spans="1:21" x14ac:dyDescent="0.45">
      <c r="A36" s="10" t="s">
        <v>38</v>
      </c>
      <c r="B36" s="11" t="s">
        <v>307</v>
      </c>
      <c r="C36" s="12">
        <f>全体!B79+全体!D79</f>
        <v>12</v>
      </c>
      <c r="D36" s="12">
        <f>全体!E79</f>
        <v>16</v>
      </c>
      <c r="E36" s="12">
        <f>全体!G79</f>
        <v>13</v>
      </c>
      <c r="F36" s="12">
        <f t="shared" si="10"/>
        <v>29</v>
      </c>
      <c r="G36" s="12">
        <f>全体!C79</f>
        <v>0</v>
      </c>
      <c r="H36" s="12">
        <f>全体!F79</f>
        <v>0</v>
      </c>
      <c r="I36" s="12">
        <f>全体!H79</f>
        <v>0</v>
      </c>
      <c r="J36" s="12">
        <f t="shared" si="11"/>
        <v>0</v>
      </c>
      <c r="K36" s="13"/>
      <c r="L36" s="10" t="s">
        <v>308</v>
      </c>
      <c r="M36" s="11" t="s">
        <v>309</v>
      </c>
      <c r="N36" s="12">
        <f>全体!B115+全体!D115</f>
        <v>11</v>
      </c>
      <c r="O36" s="12">
        <f>全体!E115</f>
        <v>24</v>
      </c>
      <c r="P36" s="12">
        <f>全体!G115</f>
        <v>16</v>
      </c>
      <c r="Q36" s="12">
        <f t="shared" si="7"/>
        <v>40</v>
      </c>
      <c r="R36" s="12">
        <f>全体!C115</f>
        <v>0</v>
      </c>
      <c r="S36" s="12">
        <f>全体!F115</f>
        <v>0</v>
      </c>
      <c r="T36" s="12">
        <f>全体!H115</f>
        <v>0</v>
      </c>
      <c r="U36" s="12">
        <f t="shared" si="8"/>
        <v>0</v>
      </c>
    </row>
    <row r="37" spans="1:21" x14ac:dyDescent="0.45">
      <c r="A37" s="10" t="s">
        <v>42</v>
      </c>
      <c r="B37" s="11" t="s">
        <v>310</v>
      </c>
      <c r="C37" s="12">
        <f>全体!B80+全体!D80</f>
        <v>46</v>
      </c>
      <c r="D37" s="12">
        <f>全体!E80</f>
        <v>79</v>
      </c>
      <c r="E37" s="12">
        <f>全体!G80</f>
        <v>73</v>
      </c>
      <c r="F37" s="12">
        <f t="shared" si="10"/>
        <v>152</v>
      </c>
      <c r="G37" s="12">
        <f>全体!C80</f>
        <v>0</v>
      </c>
      <c r="H37" s="12">
        <f>全体!F80</f>
        <v>0</v>
      </c>
      <c r="I37" s="12">
        <f>全体!H80</f>
        <v>0</v>
      </c>
      <c r="J37" s="12">
        <f t="shared" si="11"/>
        <v>0</v>
      </c>
      <c r="K37" s="13"/>
      <c r="L37" s="10" t="s">
        <v>311</v>
      </c>
      <c r="M37" s="11" t="s">
        <v>312</v>
      </c>
      <c r="N37" s="12">
        <f>全体!B116+全体!D116</f>
        <v>7</v>
      </c>
      <c r="O37" s="12">
        <f>全体!E116</f>
        <v>13</v>
      </c>
      <c r="P37" s="12">
        <f>全体!G116</f>
        <v>12</v>
      </c>
      <c r="Q37" s="12">
        <f t="shared" si="7"/>
        <v>25</v>
      </c>
      <c r="R37" s="12">
        <f>全体!C116</f>
        <v>0</v>
      </c>
      <c r="S37" s="12">
        <f>全体!F116</f>
        <v>0</v>
      </c>
      <c r="T37" s="12">
        <f>全体!H116</f>
        <v>0</v>
      </c>
      <c r="U37" s="12">
        <f t="shared" si="8"/>
        <v>0</v>
      </c>
    </row>
    <row r="38" spans="1:21" x14ac:dyDescent="0.45">
      <c r="A38" s="10" t="s">
        <v>46</v>
      </c>
      <c r="B38" s="11" t="s">
        <v>313</v>
      </c>
      <c r="C38" s="12">
        <f>全体!B81+全体!D81</f>
        <v>11</v>
      </c>
      <c r="D38" s="12">
        <f>全体!E81</f>
        <v>11</v>
      </c>
      <c r="E38" s="12">
        <f>全体!G81</f>
        <v>11</v>
      </c>
      <c r="F38" s="12">
        <f t="shared" si="10"/>
        <v>22</v>
      </c>
      <c r="G38" s="12">
        <f>全体!C81</f>
        <v>0</v>
      </c>
      <c r="H38" s="12">
        <f>全体!F81</f>
        <v>0</v>
      </c>
      <c r="I38" s="12">
        <f>全体!H81</f>
        <v>0</v>
      </c>
      <c r="J38" s="12">
        <f t="shared" si="11"/>
        <v>0</v>
      </c>
      <c r="K38" s="13"/>
      <c r="L38" s="10" t="s">
        <v>314</v>
      </c>
      <c r="M38" s="11" t="s">
        <v>315</v>
      </c>
      <c r="N38" s="12">
        <f>全体!B117+全体!D117</f>
        <v>17</v>
      </c>
      <c r="O38" s="12">
        <f>全体!E117</f>
        <v>26</v>
      </c>
      <c r="P38" s="12">
        <f>全体!G117</f>
        <v>28</v>
      </c>
      <c r="Q38" s="12">
        <f t="shared" si="7"/>
        <v>54</v>
      </c>
      <c r="R38" s="12">
        <f>全体!C117</f>
        <v>0</v>
      </c>
      <c r="S38" s="12">
        <f>全体!F117</f>
        <v>0</v>
      </c>
      <c r="T38" s="12">
        <f>全体!H117</f>
        <v>0</v>
      </c>
      <c r="U38" s="12">
        <f t="shared" si="8"/>
        <v>0</v>
      </c>
    </row>
    <row r="39" spans="1:21" x14ac:dyDescent="0.45">
      <c r="A39" s="10" t="s">
        <v>50</v>
      </c>
      <c r="B39" s="11" t="s">
        <v>316</v>
      </c>
      <c r="C39" s="12">
        <f>全体!B82+全体!D82</f>
        <v>14</v>
      </c>
      <c r="D39" s="12">
        <f>全体!E82</f>
        <v>19</v>
      </c>
      <c r="E39" s="12">
        <f>全体!G82</f>
        <v>20</v>
      </c>
      <c r="F39" s="12">
        <f t="shared" si="10"/>
        <v>39</v>
      </c>
      <c r="G39" s="12">
        <f>全体!C82</f>
        <v>0</v>
      </c>
      <c r="H39" s="12">
        <f>全体!F82</f>
        <v>0</v>
      </c>
      <c r="I39" s="12">
        <f>全体!H82</f>
        <v>0</v>
      </c>
      <c r="J39" s="12">
        <f t="shared" si="11"/>
        <v>0</v>
      </c>
      <c r="K39" s="13"/>
      <c r="L39" s="10" t="s">
        <v>317</v>
      </c>
      <c r="M39" s="11" t="s">
        <v>318</v>
      </c>
      <c r="N39" s="12">
        <f>全体!B118+全体!D118</f>
        <v>17</v>
      </c>
      <c r="O39" s="12">
        <f>全体!E118</f>
        <v>31</v>
      </c>
      <c r="P39" s="12">
        <f>全体!G118</f>
        <v>32</v>
      </c>
      <c r="Q39" s="12">
        <f t="shared" si="7"/>
        <v>63</v>
      </c>
      <c r="R39" s="12">
        <f>全体!C118</f>
        <v>0</v>
      </c>
      <c r="S39" s="12">
        <f>全体!F118</f>
        <v>0</v>
      </c>
      <c r="T39" s="12">
        <f>全体!H118</f>
        <v>0</v>
      </c>
      <c r="U39" s="12">
        <f t="shared" si="8"/>
        <v>0</v>
      </c>
    </row>
    <row r="40" spans="1:21" x14ac:dyDescent="0.45">
      <c r="A40" s="10" t="s">
        <v>53</v>
      </c>
      <c r="B40" s="11" t="s">
        <v>319</v>
      </c>
      <c r="C40" s="12">
        <f>全体!B83+全体!D83</f>
        <v>112</v>
      </c>
      <c r="D40" s="12">
        <f>全体!E83</f>
        <v>148</v>
      </c>
      <c r="E40" s="12">
        <f>全体!G83</f>
        <v>128</v>
      </c>
      <c r="F40" s="12">
        <f t="shared" si="10"/>
        <v>276</v>
      </c>
      <c r="G40" s="12">
        <f>全体!C83</f>
        <v>0</v>
      </c>
      <c r="H40" s="12">
        <f>全体!F83</f>
        <v>0</v>
      </c>
      <c r="I40" s="12">
        <f>全体!H83</f>
        <v>0</v>
      </c>
      <c r="J40" s="12">
        <f t="shared" si="11"/>
        <v>0</v>
      </c>
      <c r="K40" s="13"/>
      <c r="L40" s="10" t="s">
        <v>320</v>
      </c>
      <c r="M40" s="11" t="s">
        <v>321</v>
      </c>
      <c r="N40" s="12">
        <f>全体!B119+全体!D119</f>
        <v>77</v>
      </c>
      <c r="O40" s="12">
        <f>全体!E119</f>
        <v>14</v>
      </c>
      <c r="P40" s="12">
        <f>全体!G119</f>
        <v>63</v>
      </c>
      <c r="Q40" s="12">
        <f t="shared" si="7"/>
        <v>77</v>
      </c>
      <c r="R40" s="12">
        <f>全体!C119</f>
        <v>0</v>
      </c>
      <c r="S40" s="12">
        <f>全体!F119</f>
        <v>0</v>
      </c>
      <c r="T40" s="12">
        <f>全体!H119</f>
        <v>0</v>
      </c>
      <c r="U40" s="12">
        <f t="shared" si="8"/>
        <v>0</v>
      </c>
    </row>
    <row r="41" spans="1:21" x14ac:dyDescent="0.45">
      <c r="A41" s="10">
        <v>38</v>
      </c>
      <c r="B41" s="11" t="s">
        <v>322</v>
      </c>
      <c r="C41" s="12">
        <f>全体!B84+全体!D84</f>
        <v>38</v>
      </c>
      <c r="D41" s="12">
        <f>全体!E84</f>
        <v>58</v>
      </c>
      <c r="E41" s="12">
        <f>全体!G84</f>
        <v>54</v>
      </c>
      <c r="F41" s="12">
        <f t="shared" si="10"/>
        <v>112</v>
      </c>
      <c r="G41" s="12">
        <f>全体!C84</f>
        <v>0</v>
      </c>
      <c r="H41" s="12">
        <f>全体!F84</f>
        <v>0</v>
      </c>
      <c r="I41" s="12">
        <f>全体!H84</f>
        <v>0</v>
      </c>
      <c r="J41" s="12">
        <f t="shared" si="11"/>
        <v>0</v>
      </c>
      <c r="K41" s="13"/>
      <c r="L41" s="33" t="s">
        <v>52</v>
      </c>
      <c r="M41" s="33"/>
      <c r="N41" s="12">
        <f t="shared" ref="N41:U41" si="12">SUM(N19:N40)</f>
        <v>1065</v>
      </c>
      <c r="O41" s="12">
        <f t="shared" si="12"/>
        <v>1440</v>
      </c>
      <c r="P41" s="12">
        <f t="shared" si="12"/>
        <v>1549</v>
      </c>
      <c r="Q41" s="12">
        <f t="shared" si="12"/>
        <v>2989</v>
      </c>
      <c r="R41" s="12">
        <f t="shared" si="12"/>
        <v>0</v>
      </c>
      <c r="S41" s="12">
        <f t="shared" si="12"/>
        <v>0</v>
      </c>
      <c r="T41" s="12">
        <f t="shared" si="12"/>
        <v>2</v>
      </c>
      <c r="U41" s="12">
        <f t="shared" si="12"/>
        <v>2</v>
      </c>
    </row>
    <row r="42" spans="1:21" x14ac:dyDescent="0.45">
      <c r="A42" s="10">
        <v>39</v>
      </c>
      <c r="B42" s="17" t="s">
        <v>323</v>
      </c>
      <c r="C42" s="12">
        <f>全体!B85+全体!D85</f>
        <v>28</v>
      </c>
      <c r="D42" s="12">
        <f>全体!E85</f>
        <v>4</v>
      </c>
      <c r="E42" s="12">
        <f>全体!G85</f>
        <v>24</v>
      </c>
      <c r="F42" s="12">
        <f t="shared" si="10"/>
        <v>28</v>
      </c>
      <c r="G42" s="12">
        <f>全体!C85</f>
        <v>0</v>
      </c>
      <c r="H42" s="12">
        <f>全体!F85</f>
        <v>0</v>
      </c>
      <c r="I42" s="12">
        <f>全体!H85</f>
        <v>0</v>
      </c>
      <c r="J42" s="12">
        <f t="shared" si="11"/>
        <v>0</v>
      </c>
      <c r="K42" s="13"/>
      <c r="L42" s="14"/>
      <c r="M42" s="11"/>
      <c r="N42" s="12"/>
      <c r="O42" s="12"/>
      <c r="P42" s="12"/>
      <c r="Q42" s="12"/>
      <c r="R42" s="12"/>
      <c r="S42" s="12"/>
      <c r="T42" s="12"/>
      <c r="U42" s="12"/>
    </row>
    <row r="43" spans="1:21" x14ac:dyDescent="0.45">
      <c r="A43" s="26" t="s">
        <v>52</v>
      </c>
      <c r="B43" s="27"/>
      <c r="C43" s="12">
        <f t="shared" ref="C43:J43" si="13">SUM(C24:C42)</f>
        <v>1513</v>
      </c>
      <c r="D43" s="12">
        <f t="shared" si="13"/>
        <v>1959</v>
      </c>
      <c r="E43" s="12">
        <f t="shared" si="13"/>
        <v>2052</v>
      </c>
      <c r="F43" s="12">
        <f t="shared" si="13"/>
        <v>4011</v>
      </c>
      <c r="G43" s="12">
        <f t="shared" si="13"/>
        <v>50</v>
      </c>
      <c r="H43" s="12">
        <f t="shared" si="13"/>
        <v>38</v>
      </c>
      <c r="I43" s="12">
        <f t="shared" si="13"/>
        <v>24</v>
      </c>
      <c r="J43" s="12">
        <f t="shared" si="13"/>
        <v>62</v>
      </c>
      <c r="K43" s="13"/>
      <c r="L43" s="14"/>
      <c r="M43" s="11"/>
      <c r="N43" s="12"/>
      <c r="O43" s="12"/>
      <c r="P43" s="12"/>
      <c r="Q43" s="12"/>
      <c r="R43" s="12"/>
      <c r="S43" s="12"/>
      <c r="T43" s="12"/>
      <c r="U43" s="12"/>
    </row>
    <row r="44" spans="1:21" x14ac:dyDescent="0.45">
      <c r="A44" s="14"/>
      <c r="B44" s="11"/>
      <c r="C44" s="12"/>
      <c r="D44" s="12"/>
      <c r="E44" s="12"/>
      <c r="F44" s="12"/>
      <c r="G44" s="12"/>
      <c r="H44" s="12"/>
      <c r="I44" s="12"/>
      <c r="J44" s="12"/>
      <c r="K44" s="13"/>
      <c r="L44" s="33" t="s">
        <v>103</v>
      </c>
      <c r="M44" s="33"/>
      <c r="N44" s="12">
        <f>SUM(N41,N16,C43,C22)</f>
        <v>5388</v>
      </c>
      <c r="O44" s="12">
        <f t="shared" ref="O44:U44" si="14">SUM(O41,O16,D43,D22)</f>
        <v>6980</v>
      </c>
      <c r="P44" s="12">
        <f t="shared" si="14"/>
        <v>7458</v>
      </c>
      <c r="Q44" s="12">
        <f t="shared" si="14"/>
        <v>14438</v>
      </c>
      <c r="R44" s="12">
        <f t="shared" si="14"/>
        <v>110</v>
      </c>
      <c r="S44" s="12">
        <f t="shared" si="14"/>
        <v>58</v>
      </c>
      <c r="T44" s="12">
        <f t="shared" si="14"/>
        <v>80</v>
      </c>
      <c r="U44" s="12">
        <f t="shared" si="14"/>
        <v>138</v>
      </c>
    </row>
    <row r="45" spans="1:21" x14ac:dyDescent="0.45">
      <c r="A45" s="1"/>
      <c r="B45" s="1"/>
      <c r="C45" s="2"/>
      <c r="D45" s="2"/>
      <c r="E45" s="2"/>
      <c r="F45" s="2"/>
      <c r="G45" s="2"/>
      <c r="H45" s="2"/>
      <c r="I45" s="2"/>
      <c r="J45" s="2"/>
      <c r="K45" s="1"/>
      <c r="L45" s="9"/>
      <c r="M45" s="9"/>
      <c r="N45" s="2"/>
      <c r="O45" s="2"/>
      <c r="P45" s="2"/>
      <c r="Q45" s="2"/>
      <c r="R45" s="2"/>
      <c r="S45" s="2"/>
      <c r="T45" s="2"/>
      <c r="U45" s="2"/>
    </row>
    <row r="46" spans="1:21" x14ac:dyDescent="0.45">
      <c r="A46" s="3"/>
      <c r="B46" s="3" t="s">
        <v>104</v>
      </c>
      <c r="C46" s="4"/>
      <c r="D46" s="4"/>
      <c r="E46" s="4"/>
      <c r="F46" s="4"/>
      <c r="G46" s="4"/>
      <c r="H46" s="4"/>
      <c r="I46" s="4"/>
      <c r="J46" s="4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</row>
    <row r="47" spans="1:21" x14ac:dyDescent="0.45">
      <c r="A47" s="1"/>
      <c r="B47" s="1"/>
      <c r="C47" s="2"/>
      <c r="D47" s="2"/>
      <c r="E47" s="2"/>
      <c r="F47" s="2"/>
      <c r="G47" s="2"/>
      <c r="H47" s="2"/>
      <c r="I47" s="2"/>
      <c r="J47" s="2"/>
      <c r="K47" s="1"/>
      <c r="L47" s="1"/>
      <c r="M47" s="1" t="s">
        <v>326</v>
      </c>
      <c r="N47" s="18">
        <f>N44+立川!N34</f>
        <v>6912</v>
      </c>
      <c r="O47" s="18">
        <f>O44+立川!O34</f>
        <v>8918</v>
      </c>
      <c r="P47" s="18">
        <f>P44+立川!P34</f>
        <v>9480</v>
      </c>
      <c r="Q47" s="18">
        <f>Q44+立川!Q34</f>
        <v>18398</v>
      </c>
      <c r="R47" s="18">
        <f>R44+立川!R34</f>
        <v>133</v>
      </c>
      <c r="S47" s="18">
        <f>S44+立川!S34</f>
        <v>63</v>
      </c>
      <c r="T47" s="18">
        <f>T44+立川!T34</f>
        <v>106</v>
      </c>
      <c r="U47" s="18">
        <f>U44+立川!U34</f>
        <v>169</v>
      </c>
    </row>
    <row r="48" spans="1:21" x14ac:dyDescent="0.45">
      <c r="M48" s="37" t="s">
        <v>327</v>
      </c>
      <c r="N48" s="37"/>
      <c r="O48" s="19" t="s">
        <v>328</v>
      </c>
      <c r="P48" s="19" t="s">
        <v>329</v>
      </c>
      <c r="Q48" s="37" t="s">
        <v>330</v>
      </c>
      <c r="R48" s="37"/>
    </row>
    <row r="49" spans="13:18" x14ac:dyDescent="0.45">
      <c r="M49" s="36">
        <f>N47+R47</f>
        <v>7045</v>
      </c>
      <c r="N49" s="36"/>
      <c r="O49" s="20">
        <f>O47+S47</f>
        <v>8981</v>
      </c>
      <c r="P49" s="20">
        <f t="shared" ref="P49:Q49" si="15">P47+T47</f>
        <v>9586</v>
      </c>
      <c r="Q49" s="36">
        <f t="shared" si="15"/>
        <v>18567</v>
      </c>
      <c r="R49" s="36"/>
    </row>
  </sheetData>
  <mergeCells count="15">
    <mergeCell ref="Q49:R49"/>
    <mergeCell ref="Q48:R48"/>
    <mergeCell ref="M48:N48"/>
    <mergeCell ref="M49:N49"/>
    <mergeCell ref="R2:U2"/>
    <mergeCell ref="G2:J2"/>
    <mergeCell ref="L44:M44"/>
    <mergeCell ref="L16:M16"/>
    <mergeCell ref="N2:Q2"/>
    <mergeCell ref="A2:B3"/>
    <mergeCell ref="L2:M3"/>
    <mergeCell ref="A22:B22"/>
    <mergeCell ref="A43:B43"/>
    <mergeCell ref="L41:M41"/>
    <mergeCell ref="C2:F2"/>
  </mergeCells>
  <phoneticPr fontId="11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全体</vt:lpstr>
      <vt:lpstr>立川</vt:lpstr>
      <vt:lpstr>余目</vt:lpstr>
      <vt:lpstr>余目!Print_Area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cksuser</dc:creator>
  <cp:lastModifiedBy>庄内町 009</cp:lastModifiedBy>
  <cp:lastPrinted>2026-04-08T23:44:07Z</cp:lastPrinted>
  <dcterms:created xsi:type="dcterms:W3CDTF">2026-04-08T10:20:45Z</dcterms:created>
  <dcterms:modified xsi:type="dcterms:W3CDTF">2026-04-09T01:37:37Z</dcterms:modified>
</cp:coreProperties>
</file>