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2.133\共有フォルダ\総務課\財政係\19 財政状況資料集【H22年度公表～決算統計＋健全化】\230302 令和3年度財政状況資料集の作成等について\06 追加分\03 正式提出\"/>
    </mc:Choice>
  </mc:AlternateContent>
  <bookViews>
    <workbookView xWindow="0" yWindow="0" windowWidth="23040" windowHeight="9216" tabRatio="74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<sst xmlns="http://schemas.openxmlformats.org/spreadsheetml/2006/main" count="1096" uniqueCount="605">
  <si>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</si>
  <si>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</si>
  <si>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</si>
  <si>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</si>
  <si>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</si>
  <si>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</si>
  <si>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</si>
  <si>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</si>
  <si>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</si>
  <si>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</si>
  <si>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</si>
  <si>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</si>
  <si>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</si>
  <si>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</si>
  <si>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</si>
  <si>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</si>
  <si>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</si>
  <si>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</si>
  <si>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</si>
  <si>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</si>
  <si>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</si>
  <si>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</si>
  <si>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</si>
  <si>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</si>
  <si>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</si>
  <si>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</si>
  <si>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</si>
  <si>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</si>
  <si>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</si>
  <si>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</si>
  <si>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</si>
  <si>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</si>
  <si>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</si>
  <si>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</si>
  <si>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</si>
  <si>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</si>
  <si>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</si>
  <si>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</si>
  <si>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</si>
  <si>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</si>
  <si>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</si>
  <si>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</si>
  <si>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</si>
  <si>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</si>
  <si>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</si>
  <si>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</si>
  <si>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</si>
  <si>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</si>
  <si>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</si>
  <si>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</si>
  <si>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</si>
  <si>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</si>
  <si>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</si>
  <si>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</si>
  <si>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</si>
  <si>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</si>
  <si>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</si>
  <si>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</si>
  <si>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</si>
  <si>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</si>
  <si>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</si>
  <si>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</si>
  <si>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</si>
  <si>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</si>
  <si>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</si>
  <si>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</si>
  <si>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</si>
  <si>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</si>
  <si>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</si>
  <si>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</si>
  <si>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</si>
  <si>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</si>
  <si>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</si>
  <si>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</si>
  <si>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</si>
  <si>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</si>
  <si>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</si>
  <si>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</si>
  <si>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</si>
  <si>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</si>
  <si>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</si>
  <si>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</si>
  <si>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</si>
  <si>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</si>
  <si>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</si>
  <si>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</si>
  <si>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</si>
  <si>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</si>
  <si>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</si>
  <si>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</si>
  <si>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</si>
  <si>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</si>
  <si>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</si>
  <si>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</si>
  <si>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</si>
  <si>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</si>
  <si>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</si>
  <si>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庄内町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</si>
  <si>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</si>
  <si>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</si>
  <si>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</si>
  <si>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</si>
  <si>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</si>
  <si>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</si>
  <si>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</si>
  <si>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</si>
  <si>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</si>
  <si>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</si>
  <si>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</si>
  <si>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</si>
  <si>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</si>
  <si>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</si>
  <si>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</si>
  <si>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</si>
  <si>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</si>
  <si>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</si>
  <si>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</si>
  <si>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</si>
  <si>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</si>
  <si>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</si>
  <si>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</si>
  <si>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</si>
  <si>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</si>
  <si>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</si>
  <si>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</si>
  <si>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</si>
  <si>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</si>
  <si>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</si>
  <si>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</si>
  <si>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</si>
  <si>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</si>
  <si>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</si>
  <si>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</si>
  <si>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</si>
  <si>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</si>
  <si>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</si>
  <si>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</si>
  <si>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</si>
  <si>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</si>
  <si>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</si>
  <si>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</si>
  <si>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</si>
  <si>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</si>
  <si>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</si>
  <si>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</si>
  <si>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</si>
  <si>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</si>
  <si>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</si>
  <si>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</si>
  <si>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</si>
  <si>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</si>
  <si>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</si>
  <si>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</si>
  <si>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</si>
  <si>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</si>
  <si>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</si>
  <si>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</si>
  <si>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</si>
  <si>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</si>
  <si>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</si>
  <si>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</si>
  <si>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</si>
  <si>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</si>
  <si>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</si>
  <si>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</si>
  <si>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</si>
  <si>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</si>
  <si>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</si>
  <si>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</si>
  <si>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</si>
  <si>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</si>
  <si>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</si>
  <si>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</si>
  <si>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</si>
  <si>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</si>
  <si>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</si>
  <si>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</si>
  <si>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</si>
  <si>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</si>
  <si>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</si>
  <si>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</si>
  <si>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</si>
  <si>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</si>
  <si>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</si>
  <si>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</si>
  <si>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</si>
  <si>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</si>
  <si>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</si>
  <si>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</si>
  <si>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</si>
  <si>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</si>
  <si>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</si>
  <si>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</si>
  <si>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</si>
  <si>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</si>
  <si>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</si>
  <si>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</si>
  <si>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</si>
  <si>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</si>
  <si>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</si>
  <si>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</si>
  <si>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</si>
  <si>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</si>
  <si>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</si>
  <si>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</si>
  <si>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</si>
  <si>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</si>
  <si>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</si>
  <si>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</si>
  <si>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</si>
  <si>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</si>
  <si>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山形県庄内町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</si>
  <si>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</si>
  <si>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</si>
  <si>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</si>
  <si>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</si>
  <si>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</si>
  <si>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</si>
  <si>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</si>
  <si>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</si>
  <si>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</si>
  <si>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</si>
  <si>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</si>
  <si>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</si>
  <si>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</si>
  <si>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</si>
  <si>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</si>
  <si>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</si>
  <si>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</si>
  <si>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</si>
  <si>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</si>
  <si>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</si>
  <si>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</si>
  <si>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</si>
  <si>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</si>
  <si>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</si>
  <si>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</si>
  <si>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</si>
  <si>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</si>
  <si>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</si>
  <si>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</si>
  <si>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</si>
  <si>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</si>
  <si>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</si>
  <si>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</si>
  <si>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</si>
  <si>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</si>
  <si>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</si>
  <si>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</si>
  <si>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</si>
  <si>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</si>
  <si>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</si>
  <si>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</si>
  <si>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</si>
  <si>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</si>
  <si>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</si>
  <si>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</si>
  <si>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</si>
  <si>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</si>
  <si>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</si>
  <si>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</si>
  <si>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</si>
  <si>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</si>
  <si>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</si>
  <si>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</si>
  <si>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</si>
  <si>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</si>
  <si>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</si>
  <si>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</si>
  <si>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</si>
  <si>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</si>
  <si>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</si>
  <si>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</si>
  <si>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</si>
  <si>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</si>
  <si>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</si>
  <si>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</si>
  <si>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</si>
  <si>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</si>
  <si>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</si>
  <si>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</si>
  <si>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</si>
  <si>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</si>
  <si>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</si>
  <si>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</si>
  <si>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</si>
  <si>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</si>
  <si>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</si>
  <si>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</si>
  <si>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</si>
  <si>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</si>
  <si>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</si>
  <si>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</si>
  <si>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</si>
  <si>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</si>
  <si>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</si>
  <si>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</si>
  <si>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</si>
  <si>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</si>
  <si>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</si>
  <si>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</si>
  <si>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</si>
  <si>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</si>
  <si>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</si>
  <si>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</si>
  <si>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</si>
  <si>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</si>
  <si>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</si>
  <si>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</si>
  <si>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</si>
  <si>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</si>
  <si>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</si>
  <si>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</si>
  <si>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</si>
  <si>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</si>
  <si>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</si>
  <si>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</si>
  <si>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</si>
  <si>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</si>
  <si>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</si>
  <si>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</si>
  <si>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</si>
  <si>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</si>
  <si>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</si>
  <si>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</si>
  <si>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</si>
  <si>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</si>
  <si>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</si>
  <si>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</si>
  <si>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</si>
  <si>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</si>
  <si>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</si>
  <si>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</si>
  <si>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</si>
  <si>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</si>
  <si>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</si>
  <si>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と畜場</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</si>
  <si>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</si>
  <si>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</si>
  <si>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</si>
  <si>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</si>
  <si>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</si>
  <si>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</si>
  <si>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</si>
  <si>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</si>
  <si>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</si>
  <si>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</si>
  <si>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</si>
  <si>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</si>
  <si>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</si>
  <si>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</si>
  <si>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</si>
  <si>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</si>
  <si>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</si>
  <si>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</si>
  <si>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</si>
  <si>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</si>
  <si>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</si>
  <si>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</si>
  <si>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</si>
  <si>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</si>
  <si>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</si>
  <si>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</si>
  <si>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</si>
  <si>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</si>
  <si>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</si>
  <si>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山形県庄内町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</si>
  <si>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</si>
  <si>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</si>
  <si>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</si>
  <si>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</si>
  <si>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</si>
  <si>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</si>
  <si>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</si>
  <si>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</si>
  <si>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</si>
  <si>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</si>
  <si>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</si>
  <si>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</si>
  <si>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</si>
  <si>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</si>
  <si>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</si>
  <si>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</si>
  <si>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</si>
  <si>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</si>
  <si>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</si>
  <si>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</si>
  <si>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</si>
  <si>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</si>
  <si>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</si>
  <si>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</si>
  <si>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</si>
  <si>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</si>
  <si>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</si>
  <si>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</si>
  <si>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</si>
  <si>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</si>
  <si>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</si>
  <si>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</si>
  <si>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</si>
  <si>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庄内町国民健康保険特別会計</t>
    <phoneticPr fontId="5"/>
  </si>
  <si>
    <t>庄内町介護保険特別会計</t>
    <phoneticPr fontId="5"/>
  </si>
  <si>
    <t>庄内町後期高齢者医療保険特別会計</t>
    <phoneticPr fontId="5"/>
  </si>
  <si>
    <t>庄内町水道事業会計</t>
    <phoneticPr fontId="5"/>
  </si>
  <si>
    <t>法適用企業</t>
    <phoneticPr fontId="5"/>
  </si>
  <si>
    <t>庄内町ガス事業会計</t>
    <phoneticPr fontId="5"/>
  </si>
  <si>
    <t>庄内町下水道事業会計</t>
    <phoneticPr fontId="5"/>
  </si>
  <si>
    <t>庄内町風力発電事業特別会計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</si>
  <si>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</si>
  <si>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</si>
  <si>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</si>
  <si>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</si>
  <si>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</si>
  <si>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</si>
  <si>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</si>
  <si>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</si>
  <si>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</si>
  <si>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</si>
  <si>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</si>
  <si>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</si>
  <si>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</si>
  <si>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</si>
  <si>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</si>
  <si>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</si>
  <si>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</si>
  <si>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</si>
  <si>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</si>
  <si>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</si>
  <si>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</si>
  <si>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</si>
  <si>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</si>
  <si>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</si>
  <si>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</si>
  <si>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</si>
  <si>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</si>
  <si>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</si>
  <si>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</si>
  <si>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</si>
  <si>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</si>
  <si>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</si>
  <si>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</si>
  <si>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</si>
  <si>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</si>
  <si>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</si>
  <si>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</si>
  <si>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</si>
  <si>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</si>
  <si>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</si>
  <si>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</si>
  <si>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</si>
  <si>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</si>
  <si>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</si>
  <si>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</si>
  <si>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</si>
  <si>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</si>
  <si>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</si>
  <si>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</si>
  <si>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</si>
  <si>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</si>
  <si>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</si>
  <si>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</si>
  <si>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</si>
  <si>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</si>
  <si>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</si>
  <si>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</si>
  <si>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</si>
  <si>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</si>
  <si>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庄内町下水道事業会計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</si>
  <si>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</si>
  <si>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</si>
  <si>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</si>
  <si>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</si>
  <si>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</si>
  <si>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</si>
  <si>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</si>
  <si>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</si>
  <si>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</si>
  <si>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</si>
  <si>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</si>
  <si>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</si>
  <si>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</si>
  <si>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</si>
  <si>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</si>
  <si>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</si>
  <si>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</si>
  <si>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</si>
  <si>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</si>
  <si>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</si>
  <si>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</si>
  <si>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</si>
  <si>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</si>
  <si>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</si>
  <si>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</si>
  <si>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</si>
  <si>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</si>
  <si>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</si>
  <si>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</si>
  <si>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</si>
  <si>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</si>
  <si>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</si>
  <si>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</si>
  <si>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</si>
  <si>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</si>
  <si>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</si>
  <si>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</si>
  <si>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</si>
  <si>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</si>
  <si>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</si>
  <si>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</si>
  <si>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</si>
  <si>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</si>
  <si>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</si>
  <si>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</si>
  <si>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</si>
  <si>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</si>
  <si>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</si>
  <si>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</si>
  <si>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</si>
  <si>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</si>
  <si>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</si>
  <si>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</si>
  <si>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</si>
  <si>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</si>
  <si>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</si>
  <si>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</si>
  <si>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</si>
  <si>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</si>
  <si>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</si>
  <si>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</si>
  <si>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</si>
  <si>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</si>
  <si>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</si>
  <si>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</si>
  <si>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</si>
  <si>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</si>
  <si>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</si>
  <si>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</si>
  <si>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</si>
  <si>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</si>
  <si>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</si>
  <si>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</si>
  <si>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</si>
  <si>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</si>
  <si>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</si>
  <si>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</si>
  <si>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</si>
  <si>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</si>
  <si>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</si>
  <si>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</si>
  <si>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</si>
  <si>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</si>
  <si>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</si>
  <si>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</si>
  <si>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</si>
  <si>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4.97</t>
  </si>
  <si>
    <t>一般会計</t>
  </si>
  <si>
    <t>庄内町ガス事業会計</t>
  </si>
  <si>
    <t>庄内町水道事業会計</t>
  </si>
  <si>
    <t>庄内町介護保険特別会計</t>
  </si>
  <si>
    <t>庄内町国民健康保険特別会計</t>
  </si>
  <si>
    <t>庄内町下水道事業会計</t>
  </si>
  <si>
    <t>庄内町風力発電事業特別会計</t>
  </si>
  <si>
    <t>庄内町後期高齢者医療保険特別会計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</si>
  <si>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</si>
  <si>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</si>
  <si>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</si>
  <si>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</si>
  <si>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</si>
  <si>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</si>
  <si>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</si>
  <si>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</si>
  <si>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</si>
  <si>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</si>
  <si>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</si>
  <si>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</si>
  <si>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</si>
  <si>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庄内広域行政組合（普通会計分）</t>
    <rPh sb="0" eb="2">
      <t>ショウナイ</t>
    </rPh>
    <rPh sb="2" eb="4">
      <t>コウイキ</t>
    </rPh>
    <rPh sb="4" eb="6">
      <t>ギョウセイ</t>
    </rPh>
    <rPh sb="6" eb="8">
      <t>クミアイ</t>
    </rPh>
    <rPh sb="9" eb="11">
      <t>フツウ</t>
    </rPh>
    <rPh sb="11" eb="13">
      <t>カイケイ</t>
    </rPh>
    <rPh sb="13" eb="14">
      <t>ブン</t>
    </rPh>
    <phoneticPr fontId="2"/>
  </si>
  <si>
    <t>庄内広域行政組合（青果市場事業特別会計）</t>
    <rPh sb="0" eb="2">
      <t>ショウナイ</t>
    </rPh>
    <rPh sb="2" eb="4">
      <t>コウイキ</t>
    </rPh>
    <rPh sb="4" eb="6">
      <t>ギョウセイ</t>
    </rPh>
    <rPh sb="6" eb="8">
      <t>クミアイ</t>
    </rPh>
    <rPh sb="9" eb="11">
      <t>セイカ</t>
    </rPh>
    <rPh sb="11" eb="13">
      <t>シジョウ</t>
    </rPh>
    <rPh sb="13" eb="15">
      <t>ジギョウ</t>
    </rPh>
    <rPh sb="15" eb="17">
      <t>トクベツ</t>
    </rPh>
    <rPh sb="17" eb="19">
      <t>カイケイ</t>
    </rPh>
    <phoneticPr fontId="2"/>
  </si>
  <si>
    <t>庄内広域行政組合（庄内食肉流通センター事業特別会計）</t>
    <rPh sb="0" eb="2">
      <t>ショウナイ</t>
    </rPh>
    <rPh sb="2" eb="4">
      <t>コウイキ</t>
    </rPh>
    <rPh sb="4" eb="6">
      <t>ギョウセイ</t>
    </rPh>
    <rPh sb="6" eb="8">
      <t>クミアイ</t>
    </rPh>
    <rPh sb="9" eb="11">
      <t>ショウナイ</t>
    </rPh>
    <rPh sb="11" eb="13">
      <t>ショクニク</t>
    </rPh>
    <rPh sb="13" eb="15">
      <t>リュウツウ</t>
    </rPh>
    <rPh sb="19" eb="21">
      <t>ジギョウ</t>
    </rPh>
    <rPh sb="21" eb="23">
      <t>トクベツ</t>
    </rPh>
    <rPh sb="23" eb="25">
      <t>カイケイ</t>
    </rPh>
    <phoneticPr fontId="2"/>
  </si>
  <si>
    <t>酒田地区広域行政組合</t>
    <rPh sb="0" eb="2">
      <t>サカタ</t>
    </rPh>
    <rPh sb="2" eb="4">
      <t>チク</t>
    </rPh>
    <rPh sb="4" eb="6">
      <t>コウイキ</t>
    </rPh>
    <rPh sb="6" eb="8">
      <t>ギョウセイ</t>
    </rPh>
    <rPh sb="8" eb="10">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</si>
  <si>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</si>
  <si>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</si>
  <si>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イグゼあまるめ</t>
    <phoneticPr fontId="2"/>
  </si>
  <si>
    <t>山形県庄内町土地開発公社</t>
    <rPh sb="0" eb="3">
      <t>ヤマガタケン</t>
    </rPh>
    <rPh sb="3" eb="6">
      <t>ショウナイマチ</t>
    </rPh>
    <rPh sb="6" eb="10">
      <t>トチカイハツ</t>
    </rPh>
    <rPh sb="10" eb="12">
      <t>コウシャ</t>
    </rPh>
    <phoneticPr fontId="2"/>
  </si>
  <si>
    <t>○</t>
    <phoneticPr fontId="2"/>
  </si>
  <si>
    <t>-</t>
    <phoneticPr fontId="2"/>
  </si>
  <si>
    <t>地域振興基金</t>
    <rPh sb="0" eb="4">
      <t>チイキシンコウ</t>
    </rPh>
    <rPh sb="4" eb="6">
      <t>キキン</t>
    </rPh>
    <phoneticPr fontId="5"/>
  </si>
  <si>
    <t>教育施設整備基金</t>
    <rPh sb="0" eb="4">
      <t>キョウイクシセツ</t>
    </rPh>
    <rPh sb="4" eb="6">
      <t>セイビ</t>
    </rPh>
    <rPh sb="6" eb="8">
      <t>キキン</t>
    </rPh>
    <phoneticPr fontId="5"/>
  </si>
  <si>
    <t>国営最上川下流左岸土地改良事業基金</t>
    <rPh sb="0" eb="2">
      <t>コクエイ</t>
    </rPh>
    <rPh sb="2" eb="5">
      <t>モガミガワ</t>
    </rPh>
    <rPh sb="5" eb="7">
      <t>カリュウ</t>
    </rPh>
    <rPh sb="7" eb="9">
      <t>サガン</t>
    </rPh>
    <rPh sb="9" eb="13">
      <t>トチカイリョウ</t>
    </rPh>
    <rPh sb="13" eb="15">
      <t>ジギョウ</t>
    </rPh>
    <rPh sb="15" eb="17">
      <t>キキン</t>
    </rPh>
    <phoneticPr fontId="5"/>
  </si>
  <si>
    <t>ゆとり都山形未来のまちづくり基金</t>
    <rPh sb="3" eb="4">
      <t>ミヤコ</t>
    </rPh>
    <rPh sb="4" eb="6">
      <t>ヤマガタ</t>
    </rPh>
    <rPh sb="6" eb="8">
      <t>ミライ</t>
    </rPh>
    <rPh sb="14" eb="16">
      <t>キキン</t>
    </rPh>
    <phoneticPr fontId="5"/>
  </si>
  <si>
    <t>河川環境整備基金</t>
    <rPh sb="0" eb="2">
      <t>カセン</t>
    </rPh>
    <rPh sb="2" eb="4">
      <t>カンキョウ</t>
    </rPh>
    <rPh sb="4" eb="6">
      <t>セイビ</t>
    </rPh>
    <rPh sb="6" eb="8">
      <t>キキン</t>
    </rPh>
    <phoneticPr fontId="5"/>
  </si>
  <si>
    <t>-</t>
    <phoneticPr fontId="2"/>
  </si>
  <si>
    <t>-</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</si>
  <si>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</si>
  <si>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</si>
  <si>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</si>
  <si>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</si>
  <si>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</si>
  <si>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</si>
  <si>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</si>
  <si>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</si>
  <si>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</si>
  <si>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</si>
  <si>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前年度とほぼ変わらないものの、将来負担比率は下水道事業債における地方債現在高の減等による公営企業債等の繰入見込額の減額、また前年度に比べ起債借入額が減少したこと等による地方債現在高の減、普通交付税の再算定等による標準財政規模（普通交付税・標準税収入額等）の増額、新型コロナウイルス感染症感染防止等のための事業縮小等による基金の増額により、将来負担比率は前年度から▲20.7％の32.9％となった。しかし、類似団体内平均値と比較すると将来負担比率は高い値であることから、公共施設総合管理計画や学校長寿命化計画に基づき、総資産量の適正化及び大型事業の平準化を図っていく必要がある。</t>
    <phoneticPr fontId="5"/>
  </si>
  <si>
    <t>　将来負担比率は前年度よりも大幅に減少し、実質公債費比率は標準財政規模の増額等により前年度と比較し▲0.7%となったものの、いずれも類似団体内平均値と比べると高い値となっている。大型事業の償還が終了する一方で新たに本庁舎等整備事業の元金償還や図書館整備事業、立川総合支所改修整備事業等の大型事業が控えていることから元利償還金は高止まりすることが予想され、今後の事業実施にあたっては起債発行額と公債費のバランスに留意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</si>
</sst>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1114-4100-99AA-6F6A7EB0C2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66066</c:v>
                </c:pt>
                <c:pt idx="1">
                  <c:v>118172</c:v>
                </c:pt>
                <c:pt idx="2">
                  <c:v>130768</c:v>
                </c:pt>
                <c:pt idx="3">
                  <c:v>59529</c:v>
                </c:pt>
                <c:pt idx="4">
                  <c:v>44278</c:v>
                </c:pt>
              </c:numCache>
            </c:numRef>
          </c:val>
          <c:smooth val="0"/>
          <c:extLst>
            <c:ext xmlns:c16="http://schemas.microsoft.com/office/drawing/2014/chart" uri="{C3380CC4-5D6E-409C-BE32-E72D297353CC}">
              <c16:uniqueId val="{00000001-1114-4100-99AA-6F6A7EB0C2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8.98</c:v>
                </c:pt>
                <c:pt idx="1">
                  <c:v>9.0399999999999991</c:v>
                </c:pt>
                <c:pt idx="2">
                  <c:v>12.5</c:v>
                </c:pt>
                <c:pt idx="3">
                  <c:v>9.23</c:v>
                </c:pt>
                <c:pt idx="4">
                  <c:v>10.45</c:v>
                </c:pt>
              </c:numCache>
            </c:numRef>
          </c:val>
          <c:extLst>
            <c:ext xmlns:c16="http://schemas.microsoft.com/office/drawing/2014/chart" uri="{C3380CC4-5D6E-409C-BE32-E72D297353CC}">
              <c16:uniqueId val="{00000000-65D8-47E6-A9DB-39B8DB0CE5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21.88</c:v>
                </c:pt>
                <c:pt idx="1">
                  <c:v>16.899999999999999</c:v>
                </c:pt>
                <c:pt idx="2">
                  <c:v>17.36</c:v>
                </c:pt>
                <c:pt idx="3">
                  <c:v>19.91</c:v>
                </c:pt>
                <c:pt idx="4">
                  <c:v>24.46</c:v>
                </c:pt>
              </c:numCache>
            </c:numRef>
          </c:val>
          <c:extLst>
            <c:ext xmlns:c16="http://schemas.microsoft.com/office/drawing/2014/chart" uri="{C3380CC4-5D6E-409C-BE32-E72D297353CC}">
              <c16:uniqueId val="{00000001-65D8-47E6-A9DB-39B8DB0CE5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1.18</c:v>
                </c:pt>
                <c:pt idx="1">
                  <c:v>-4.97</c:v>
                </c:pt>
                <c:pt idx="2">
                  <c:v>3.88</c:v>
                </c:pt>
                <c:pt idx="3">
                  <c:v>0.13</c:v>
                </c:pt>
                <c:pt idx="4">
                  <c:v>6.8</c:v>
                </c:pt>
              </c:numCache>
            </c:numRef>
          </c:val>
          <c:smooth val="0"/>
          <c:extLst>
            <c:ext xmlns:c16="http://schemas.microsoft.com/office/drawing/2014/chart" uri="{C3380CC4-5D6E-409C-BE32-E72D297353CC}">
              <c16:uniqueId val="{00000002-65D8-47E6-A9DB-39B8DB0CE5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0.28000000000000003</c:v>
                </c:pt>
                <c:pt idx="2">
                  <c:v>#N/A</c:v>
                </c:pt>
                <c:pt idx="3">
                  <c:v>0.77</c:v>
                </c:pt>
                <c:pt idx="4">
                  <c:v>0</c:v>
                </c:pt>
                <c:pt idx="5">
                  <c:v>0</c:v>
                </c:pt>
                <c:pt idx="6">
                  <c:v>0</c:v>
                </c:pt>
                <c:pt idx="7">
                  <c:v>0</c:v>
                </c:pt>
                <c:pt idx="8">
                  <c:v>0</c:v>
                </c:pt>
                <c:pt idx="9">
                  <c:v>0</c:v>
                </c:pt>
              </c:numCache>
            </c:numRef>
          </c:val>
          <c:extLst>
            <c:ext xmlns:c16="http://schemas.microsoft.com/office/drawing/2014/chart" uri="{C3380CC4-5D6E-409C-BE32-E72D297353CC}">
              <c16:uniqueId val="{00000000-5E10-4A2F-A6E8-12A20E6D08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10-4A2F-A6E8-12A20E6D08D0}"/>
            </c:ext>
          </c:extLst>
        </c:ser>
        <c:ser>
          <c:idx val="2"/>
          <c:order val="2"/>
          <c:tx>
            <c:strRef>
              <c:f>データシート!$A$29</c:f>
              <c:strCache>
                <c:ptCount val="1"/>
                <c:pt idx="0">
                  <c:v>庄内町後期高齢者医療保険特別会計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0.04</c:v>
                </c:pt>
                <c:pt idx="4">
                  <c:v>#N/A</c:v>
                </c:pt>
                <c:pt idx="5">
                  <c:v>0.05</c:v>
                </c:pt>
                <c:pt idx="6">
                  <c:v>#N/A</c:v>
                </c:pt>
                <c:pt idx="7">
                  <c:v>0.04</c:v>
                </c:pt>
                <c:pt idx="8">
                  <c:v>#N/A</c:v>
                </c:pt>
                <c:pt idx="9">
                  <c:v>0.03</c:v>
                </c:pt>
              </c:numCache>
            </c:numRef>
          </c:val>
          <c:extLst>
            <c:ext xmlns:c16="http://schemas.microsoft.com/office/drawing/2014/chart" uri="{C3380CC4-5D6E-409C-BE32-E72D297353CC}">
              <c16:uniqueId val="{00000002-5E10-4A2F-A6E8-12A20E6D08D0}"/>
            </c:ext>
          </c:extLst>
        </c:ser>
        <c:ser>
          <c:idx val="3"/>
          <c:order val="3"/>
          <c:tx>
            <c:strRef>
              <c:f>データシート!$A$30</c:f>
              <c:strCache>
                <c:ptCount val="1"/>
                <c:pt idx="0">
                  <c:v>庄内町風力発電事業特別会計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0.43</c:v>
                </c:pt>
                <c:pt idx="2">
                  <c:v>#N/A</c:v>
                </c:pt>
                <c:pt idx="3">
                  <c:v>0.04</c:v>
                </c:pt>
                <c:pt idx="4">
                  <c:v>#N/A</c:v>
                </c:pt>
                <c:pt idx="5">
                  <c:v>0.41</c:v>
                </c:pt>
                <c:pt idx="6">
                  <c:v>#N/A</c:v>
                </c:pt>
                <c:pt idx="7">
                  <c:v>0.1</c:v>
                </c:pt>
                <c:pt idx="8">
                  <c:v>#N/A</c:v>
                </c:pt>
                <c:pt idx="9">
                  <c:v>0.15</c:v>
                </c:pt>
              </c:numCache>
            </c:numRef>
          </c:val>
          <c:extLst>
            <c:ext xmlns:c16="http://schemas.microsoft.com/office/drawing/2014/chart" uri="{C3380CC4-5D6E-409C-BE32-E72D297353CC}">
              <c16:uniqueId val="{00000003-5E10-4A2F-A6E8-12A20E6D08D0}"/>
            </c:ext>
          </c:extLst>
        </c:ser>
        <c:ser>
          <c:idx val="4"/>
          <c:order val="4"/>
          <c:tx>
            <c:strRef>
              <c:f>データシート!$A$31</c:f>
              <c:strCache>
                <c:ptCount val="1"/>
                <c:pt idx="0">
                  <c:v>庄内町下水道事業会計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#N/A</c:v>
                </c:pt>
                <c:pt idx="5">
                  <c:v>0.34</c:v>
                </c:pt>
                <c:pt idx="6">
                  <c:v>#N/A</c:v>
                </c:pt>
                <c:pt idx="7">
                  <c:v>0.5</c:v>
                </c:pt>
                <c:pt idx="8">
                  <c:v>#N/A</c:v>
                </c:pt>
                <c:pt idx="9">
                  <c:v>0.68</c:v>
                </c:pt>
              </c:numCache>
            </c:numRef>
          </c:val>
          <c:extLst>
            <c:ext xmlns:c16="http://schemas.microsoft.com/office/drawing/2014/chart" uri="{C3380CC4-5D6E-409C-BE32-E72D297353CC}">
              <c16:uniqueId val="{00000004-5E10-4A2F-A6E8-12A20E6D08D0}"/>
            </c:ext>
          </c:extLst>
        </c:ser>
        <c:ser>
          <c:idx val="5"/>
          <c:order val="5"/>
          <c:tx>
            <c:strRef>
              <c:f>データシート!$A$32</c:f>
              <c:strCache>
                <c:ptCount val="1"/>
                <c:pt idx="0">
                  <c:v>庄内町国民健康保険特別会計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1.8</c:v>
                </c:pt>
                <c:pt idx="2">
                  <c:v>#N/A</c:v>
                </c:pt>
                <c:pt idx="3">
                  <c:v>1.93</c:v>
                </c:pt>
                <c:pt idx="4">
                  <c:v>#N/A</c:v>
                </c:pt>
                <c:pt idx="5">
                  <c:v>2.75</c:v>
                </c:pt>
                <c:pt idx="6">
                  <c:v>#N/A</c:v>
                </c:pt>
                <c:pt idx="7">
                  <c:v>1.62</c:v>
                </c:pt>
                <c:pt idx="8">
                  <c:v>#N/A</c:v>
                </c:pt>
                <c:pt idx="9">
                  <c:v>1.18</c:v>
                </c:pt>
              </c:numCache>
            </c:numRef>
          </c:val>
          <c:extLst>
            <c:ext xmlns:c16="http://schemas.microsoft.com/office/drawing/2014/chart" uri="{C3380CC4-5D6E-409C-BE32-E72D297353CC}">
              <c16:uniqueId val="{00000005-5E10-4A2F-A6E8-12A20E6D08D0}"/>
            </c:ext>
          </c:extLst>
        </c:ser>
        <c:ser>
          <c:idx val="6"/>
          <c:order val="6"/>
          <c:tx>
            <c:strRef>
              <c:f>データシート!$A$33</c:f>
              <c:strCache>
                <c:ptCount val="1"/>
                <c:pt idx="0">
                  <c:v>庄内町介護保険特別会計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0.84</c:v>
                </c:pt>
                <c:pt idx="2">
                  <c:v>#N/A</c:v>
                </c:pt>
                <c:pt idx="3">
                  <c:v>1.02</c:v>
                </c:pt>
                <c:pt idx="4">
                  <c:v>#N/A</c:v>
                </c:pt>
                <c:pt idx="5">
                  <c:v>0.85</c:v>
                </c:pt>
                <c:pt idx="6">
                  <c:v>#N/A</c:v>
                </c:pt>
                <c:pt idx="7">
                  <c:v>1.3</c:v>
                </c:pt>
                <c:pt idx="8">
                  <c:v>#N/A</c:v>
                </c:pt>
                <c:pt idx="9">
                  <c:v>1.59</c:v>
                </c:pt>
              </c:numCache>
            </c:numRef>
          </c:val>
          <c:extLst>
            <c:ext xmlns:c16="http://schemas.microsoft.com/office/drawing/2014/chart" uri="{C3380CC4-5D6E-409C-BE32-E72D297353CC}">
              <c16:uniqueId val="{00000006-5E10-4A2F-A6E8-12A20E6D08D0}"/>
            </c:ext>
          </c:extLst>
        </c:ser>
        <c:ser>
          <c:idx val="7"/>
          <c:order val="7"/>
          <c:tx>
            <c:strRef>
              <c:f>データシート!$A$34</c:f>
              <c:strCache>
                <c:ptCount val="1"/>
                <c:pt idx="0">
                  <c:v>庄内町水道事業会計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3.14</c:v>
                </c:pt>
                <c:pt idx="2">
                  <c:v>#N/A</c:v>
                </c:pt>
                <c:pt idx="3">
                  <c:v>3.89</c:v>
                </c:pt>
                <c:pt idx="4">
                  <c:v>#N/A</c:v>
                </c:pt>
                <c:pt idx="5">
                  <c:v>4.34</c:v>
                </c:pt>
                <c:pt idx="6">
                  <c:v>#N/A</c:v>
                </c:pt>
                <c:pt idx="7">
                  <c:v>4.67</c:v>
                </c:pt>
                <c:pt idx="8">
                  <c:v>#N/A</c:v>
                </c:pt>
                <c:pt idx="9">
                  <c:v>3.99</c:v>
                </c:pt>
              </c:numCache>
            </c:numRef>
          </c:val>
          <c:extLst>
            <c:ext xmlns:c16="http://schemas.microsoft.com/office/drawing/2014/chart" uri="{C3380CC4-5D6E-409C-BE32-E72D297353CC}">
              <c16:uniqueId val="{00000007-5E10-4A2F-A6E8-12A20E6D08D0}"/>
            </c:ext>
          </c:extLst>
        </c:ser>
        <c:ser>
          <c:idx val="8"/>
          <c:order val="8"/>
          <c:tx>
            <c:strRef>
              <c:f>データシート!$A$35</c:f>
              <c:strCache>
                <c:ptCount val="1"/>
                <c:pt idx="0">
                  <c:v>庄内町ガス事業会計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3.93</c:v>
                </c:pt>
                <c:pt idx="2">
                  <c:v>#N/A</c:v>
                </c:pt>
                <c:pt idx="3">
                  <c:v>4.67</c:v>
                </c:pt>
                <c:pt idx="4">
                  <c:v>#N/A</c:v>
                </c:pt>
                <c:pt idx="5">
                  <c:v>5.67</c:v>
                </c:pt>
                <c:pt idx="6">
                  <c:v>#N/A</c:v>
                </c:pt>
                <c:pt idx="7">
                  <c:v>5.98</c:v>
                </c:pt>
                <c:pt idx="8">
                  <c:v>#N/A</c:v>
                </c:pt>
                <c:pt idx="9">
                  <c:v>6.47</c:v>
                </c:pt>
              </c:numCache>
            </c:numRef>
          </c:val>
          <c:extLst>
            <c:ext xmlns:c16="http://schemas.microsoft.com/office/drawing/2014/chart" uri="{C3380CC4-5D6E-409C-BE32-E72D297353CC}">
              <c16:uniqueId val="{00000008-5E10-4A2F-A6E8-12A20E6D08D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8.98</c:v>
                </c:pt>
                <c:pt idx="2">
                  <c:v>#N/A</c:v>
                </c:pt>
                <c:pt idx="3">
                  <c:v>9.0299999999999994</c:v>
                </c:pt>
                <c:pt idx="4">
                  <c:v>#N/A</c:v>
                </c:pt>
                <c:pt idx="5">
                  <c:v>12.5</c:v>
                </c:pt>
                <c:pt idx="6">
                  <c:v>#N/A</c:v>
                </c:pt>
                <c:pt idx="7">
                  <c:v>9.2200000000000006</c:v>
                </c:pt>
                <c:pt idx="8">
                  <c:v>#N/A</c:v>
                </c:pt>
                <c:pt idx="9">
                  <c:v>10.45</c:v>
                </c:pt>
              </c:numCache>
            </c:numRef>
          </c:val>
          <c:extLst>
            <c:ext xmlns:c16="http://schemas.microsoft.com/office/drawing/2014/chart" uri="{C3380CC4-5D6E-409C-BE32-E72D297353CC}">
              <c16:uniqueId val="{00000009-5E10-4A2F-A6E8-12A20E6D08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1639</c:v>
                </c:pt>
                <c:pt idx="5">
                  <c:v>1691</c:v>
                </c:pt>
                <c:pt idx="8">
                  <c:v>1699</c:v>
                </c:pt>
                <c:pt idx="11">
                  <c:v>1651</c:v>
                </c:pt>
                <c:pt idx="14">
                  <c:v>1618</c:v>
                </c:pt>
              </c:numCache>
            </c:numRef>
          </c:val>
          <c:extLst>
            <c:ext xmlns:c16="http://schemas.microsoft.com/office/drawing/2014/chart" uri="{C3380CC4-5D6E-409C-BE32-E72D297353CC}">
              <c16:uniqueId val="{00000000-F04E-4291-BEBA-E6F48A35E6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4E-4291-BEBA-E6F48A35E6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c:v>
                </c:pt>
                <c:pt idx="3">
                  <c:v>12</c:v>
                </c:pt>
                <c:pt idx="6">
                  <c:v>12</c:v>
                </c:pt>
                <c:pt idx="9">
                  <c:v>12</c:v>
                </c:pt>
                <c:pt idx="12">
                  <c:v>3</c:v>
                </c:pt>
              </c:numCache>
            </c:numRef>
          </c:val>
          <c:extLst>
            <c:ext xmlns:c16="http://schemas.microsoft.com/office/drawing/2014/chart" uri="{C3380CC4-5D6E-409C-BE32-E72D297353CC}">
              <c16:uniqueId val="{00000002-F04E-4291-BEBA-E6F48A35E6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c:v>
                </c:pt>
                <c:pt idx="3">
                  <c:v>11</c:v>
                </c:pt>
                <c:pt idx="6">
                  <c:v>7</c:v>
                </c:pt>
                <c:pt idx="9">
                  <c:v>7</c:v>
                </c:pt>
                <c:pt idx="12">
                  <c:v>2</c:v>
                </c:pt>
              </c:numCache>
            </c:numRef>
          </c:val>
          <c:extLst>
            <c:ext xmlns:c16="http://schemas.microsoft.com/office/drawing/2014/chart" uri="{C3380CC4-5D6E-409C-BE32-E72D297353CC}">
              <c16:uniqueId val="{00000003-F04E-4291-BEBA-E6F48A35E6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733</c:v>
                </c:pt>
                <c:pt idx="3">
                  <c:v>703</c:v>
                </c:pt>
                <c:pt idx="6">
                  <c:v>643</c:v>
                </c:pt>
                <c:pt idx="9">
                  <c:v>654</c:v>
                </c:pt>
                <c:pt idx="12">
                  <c:v>654</c:v>
                </c:pt>
              </c:numCache>
            </c:numRef>
          </c:val>
          <c:extLst>
            <c:ext xmlns:c16="http://schemas.microsoft.com/office/drawing/2014/chart" uri="{C3380CC4-5D6E-409C-BE32-E72D297353CC}">
              <c16:uniqueId val="{00000004-F04E-4291-BEBA-E6F48A35E6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4E-4291-BEBA-E6F48A35E6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4E-4291-BEBA-E6F48A35E6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1530</c:v>
                </c:pt>
                <c:pt idx="3">
                  <c:v>1645</c:v>
                </c:pt>
                <c:pt idx="6">
                  <c:v>1702</c:v>
                </c:pt>
                <c:pt idx="9">
                  <c:v>1619</c:v>
                </c:pt>
                <c:pt idx="12">
                  <c:v>1584</c:v>
                </c:pt>
              </c:numCache>
            </c:numRef>
          </c:val>
          <c:extLst>
            <c:ext xmlns:c16="http://schemas.microsoft.com/office/drawing/2014/chart" uri="{C3380CC4-5D6E-409C-BE32-E72D297353CC}">
              <c16:uniqueId val="{00000007-F04E-4291-BEBA-E6F48A35E6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650</c:v>
                </c:pt>
                <c:pt idx="2">
                  <c:v>#N/A</c:v>
                </c:pt>
                <c:pt idx="3">
                  <c:v>#N/A</c:v>
                </c:pt>
                <c:pt idx="4">
                  <c:v>680</c:v>
                </c:pt>
                <c:pt idx="5">
                  <c:v>#N/A</c:v>
                </c:pt>
                <c:pt idx="6">
                  <c:v>#N/A</c:v>
                </c:pt>
                <c:pt idx="7">
                  <c:v>665</c:v>
                </c:pt>
                <c:pt idx="8">
                  <c:v>#N/A</c:v>
                </c:pt>
                <c:pt idx="9">
                  <c:v>#N/A</c:v>
                </c:pt>
                <c:pt idx="10">
                  <c:v>641</c:v>
                </c:pt>
                <c:pt idx="11">
                  <c:v>#N/A</c:v>
                </c:pt>
                <c:pt idx="12">
                  <c:v>#N/A</c:v>
                </c:pt>
                <c:pt idx="13">
                  <c:v>625</c:v>
                </c:pt>
                <c:pt idx="14">
                  <c:v>#N/A</c:v>
                </c:pt>
              </c:numCache>
            </c:numRef>
          </c:val>
          <c:smooth val="0"/>
          <c:extLst>
            <c:ext xmlns:c16="http://schemas.microsoft.com/office/drawing/2014/chart" uri="{C3380CC4-5D6E-409C-BE32-E72D297353CC}">
              <c16:uniqueId val="{00000008-F04E-4291-BEBA-E6F48A35E6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14998</c:v>
                </c:pt>
                <c:pt idx="5">
                  <c:v>15335</c:v>
                </c:pt>
                <c:pt idx="8">
                  <c:v>15620</c:v>
                </c:pt>
                <c:pt idx="11">
                  <c:v>15226</c:v>
                </c:pt>
                <c:pt idx="14">
                  <c:v>14611</c:v>
                </c:pt>
              </c:numCache>
            </c:numRef>
          </c:val>
          <c:extLst>
            <c:ext xmlns:c16="http://schemas.microsoft.com/office/drawing/2014/chart" uri="{C3380CC4-5D6E-409C-BE32-E72D297353CC}">
              <c16:uniqueId val="{00000000-2E79-4E67-9233-AABC7383D3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843</c:v>
                </c:pt>
                <c:pt idx="5">
                  <c:v>759</c:v>
                </c:pt>
                <c:pt idx="8">
                  <c:v>691</c:v>
                </c:pt>
                <c:pt idx="11">
                  <c:v>613</c:v>
                </c:pt>
                <c:pt idx="14">
                  <c:v>530</c:v>
                </c:pt>
              </c:numCache>
            </c:numRef>
          </c:val>
          <c:extLst>
            <c:ext xmlns:c16="http://schemas.microsoft.com/office/drawing/2014/chart" uri="{C3380CC4-5D6E-409C-BE32-E72D297353CC}">
              <c16:uniqueId val="{00000001-2E79-4E67-9233-AABC7383D3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4361</c:v>
                </c:pt>
                <c:pt idx="5">
                  <c:v>4183</c:v>
                </c:pt>
                <c:pt idx="8">
                  <c:v>4031</c:v>
                </c:pt>
                <c:pt idx="11">
                  <c:v>4454</c:v>
                </c:pt>
                <c:pt idx="14">
                  <c:v>5150</c:v>
                </c:pt>
              </c:numCache>
            </c:numRef>
          </c:val>
          <c:extLst>
            <c:ext xmlns:c16="http://schemas.microsoft.com/office/drawing/2014/chart" uri="{C3380CC4-5D6E-409C-BE32-E72D297353CC}">
              <c16:uniqueId val="{00000002-2E79-4E67-9233-AABC7383D3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79-4E67-9233-AABC7383D3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79-4E67-9233-AABC7383D3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88</c:v>
                </c:pt>
                <c:pt idx="3">
                  <c:v>77</c:v>
                </c:pt>
                <c:pt idx="6">
                  <c:v>78</c:v>
                </c:pt>
                <c:pt idx="9">
                  <c:v>63</c:v>
                </c:pt>
                <c:pt idx="12">
                  <c:v>66</c:v>
                </c:pt>
              </c:numCache>
            </c:numRef>
          </c:val>
          <c:extLst>
            <c:ext xmlns:c16="http://schemas.microsoft.com/office/drawing/2014/chart" uri="{C3380CC4-5D6E-409C-BE32-E72D297353CC}">
              <c16:uniqueId val="{00000005-2E79-4E67-9233-AABC7383D3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1853</c:v>
                </c:pt>
                <c:pt idx="3">
                  <c:v>1770</c:v>
                </c:pt>
                <c:pt idx="6">
                  <c:v>1754</c:v>
                </c:pt>
                <c:pt idx="9">
                  <c:v>1738</c:v>
                </c:pt>
                <c:pt idx="12">
                  <c:v>1709</c:v>
                </c:pt>
              </c:numCache>
            </c:numRef>
          </c:val>
          <c:extLst>
            <c:ext xmlns:c16="http://schemas.microsoft.com/office/drawing/2014/chart" uri="{C3380CC4-5D6E-409C-BE32-E72D297353CC}">
              <c16:uniqueId val="{00000006-2E79-4E67-9233-AABC7383D3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30</c:v>
                </c:pt>
                <c:pt idx="3">
                  <c:v>25</c:v>
                </c:pt>
                <c:pt idx="6">
                  <c:v>19</c:v>
                </c:pt>
                <c:pt idx="9">
                  <c:v>18</c:v>
                </c:pt>
                <c:pt idx="12">
                  <c:v>15</c:v>
                </c:pt>
              </c:numCache>
            </c:numRef>
          </c:val>
          <c:extLst>
            <c:ext xmlns:c16="http://schemas.microsoft.com/office/drawing/2014/chart" uri="{C3380CC4-5D6E-409C-BE32-E72D297353CC}">
              <c16:uniqueId val="{00000007-2E79-4E67-9233-AABC7383D3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7497</c:v>
                </c:pt>
                <c:pt idx="3">
                  <c:v>6965</c:v>
                </c:pt>
                <c:pt idx="6">
                  <c:v>6187</c:v>
                </c:pt>
                <c:pt idx="9">
                  <c:v>5494</c:v>
                </c:pt>
                <c:pt idx="12">
                  <c:v>4842</c:v>
                </c:pt>
              </c:numCache>
            </c:numRef>
          </c:val>
          <c:extLst>
            <c:ext xmlns:c16="http://schemas.microsoft.com/office/drawing/2014/chart" uri="{C3380CC4-5D6E-409C-BE32-E72D297353CC}">
              <c16:uniqueId val="{00000008-2E79-4E67-9233-AABC7383D3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41</c:v>
                </c:pt>
                <c:pt idx="3">
                  <c:v>29</c:v>
                </c:pt>
                <c:pt idx="6">
                  <c:v>17</c:v>
                </c:pt>
                <c:pt idx="9">
                  <c:v>5</c:v>
                </c:pt>
                <c:pt idx="12">
                  <c:v>3</c:v>
                </c:pt>
              </c:numCache>
            </c:numRef>
          </c:val>
          <c:extLst>
            <c:ext xmlns:c16="http://schemas.microsoft.com/office/drawing/2014/chart" uri="{C3380CC4-5D6E-409C-BE32-E72D297353CC}">
              <c16:uniqueId val="{00000009-2E79-4E67-9233-AABC7383D3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14656</c:v>
                </c:pt>
                <c:pt idx="3">
                  <c:v>15458</c:v>
                </c:pt>
                <c:pt idx="6">
                  <c:v>16302</c:v>
                </c:pt>
                <c:pt idx="9">
                  <c:v>16087</c:v>
                </c:pt>
                <c:pt idx="12">
                  <c:v>15668</c:v>
                </c:pt>
              </c:numCache>
            </c:numRef>
          </c:val>
          <c:extLst>
            <c:ext xmlns:c16="http://schemas.microsoft.com/office/drawing/2014/chart" uri="{C3380CC4-5D6E-409C-BE32-E72D297353CC}">
              <c16:uniqueId val="{0000000A-2E79-4E67-9233-AABC7383D3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3963</c:v>
                </c:pt>
                <c:pt idx="2">
                  <c:v>#N/A</c:v>
                </c:pt>
                <c:pt idx="3">
                  <c:v>#N/A</c:v>
                </c:pt>
                <c:pt idx="4">
                  <c:v>4046</c:v>
                </c:pt>
                <c:pt idx="5">
                  <c:v>#N/A</c:v>
                </c:pt>
                <c:pt idx="6">
                  <c:v>#N/A</c:v>
                </c:pt>
                <c:pt idx="7">
                  <c:v>4015</c:v>
                </c:pt>
                <c:pt idx="8">
                  <c:v>#N/A</c:v>
                </c:pt>
                <c:pt idx="9">
                  <c:v>#N/A</c:v>
                </c:pt>
                <c:pt idx="10">
                  <c:v>3112</c:v>
                </c:pt>
                <c:pt idx="11">
                  <c:v>#N/A</c:v>
                </c:pt>
                <c:pt idx="12">
                  <c:v>#N/A</c:v>
                </c:pt>
                <c:pt idx="13">
                  <c:v>2012</c:v>
                </c:pt>
                <c:pt idx="14">
                  <c:v>#N/A</c:v>
                </c:pt>
              </c:numCache>
            </c:numRef>
          </c:val>
          <c:smooth val="0"/>
          <c:extLst>
            <c:ext xmlns:c16="http://schemas.microsoft.com/office/drawing/2014/chart" uri="{C3380CC4-5D6E-409C-BE32-E72D297353CC}">
              <c16:uniqueId val="{0000000B-2E79-4E67-9233-AABC7383D3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1245</c:v>
                </c:pt>
                <c:pt idx="1">
                  <c:v>1470</c:v>
                </c:pt>
                <c:pt idx="2">
                  <c:v>1871</c:v>
                </c:pt>
              </c:numCache>
            </c:numRef>
          </c:val>
          <c:extLst>
            <c:ext xmlns:c16="http://schemas.microsoft.com/office/drawing/2014/chart" uri="{C3380CC4-5D6E-409C-BE32-E72D297353CC}">
              <c16:uniqueId val="{00000000-0361-4936-B789-3194A52DCA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1352</c:v>
                </c:pt>
                <c:pt idx="1">
                  <c:v>1414</c:v>
                </c:pt>
                <c:pt idx="2">
                  <c:v>1555</c:v>
                </c:pt>
              </c:numCache>
            </c:numRef>
          </c:val>
          <c:extLst>
            <c:ext xmlns:c16="http://schemas.microsoft.com/office/drawing/2014/chart" uri="{C3380CC4-5D6E-409C-BE32-E72D297353CC}">
              <c16:uniqueId val="{00000001-0361-4936-B789-3194A52DCA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2075</c:v>
                </c:pt>
                <c:pt idx="1">
                  <c:v>2150</c:v>
                </c:pt>
                <c:pt idx="2">
                  <c:v>2153</c:v>
                </c:pt>
              </c:numCache>
            </c:numRef>
          </c:val>
          <c:extLst>
            <c:ext xmlns:c16="http://schemas.microsoft.com/office/drawing/2014/chart" uri="{C3380CC4-5D6E-409C-BE32-E72D297353CC}">
              <c16:uniqueId val="{00000002-0361-4936-B789-3194A52DCA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{DDFAC3BD-1679-463F-BEE9-0A4DA97B8ADD}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854-4D57-9189-FFF4DF47B5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{975F9BA1-7609-4E80-9324-54BBB5AF9278}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54-4D57-9189-FFF4DF47B5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{D47B1AE6-3881-4815-95C3-5ADDE9B7ED96}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54-4D57-9189-FFF4DF47B5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{1BD59D38-C7DB-428C-A672-D7B49B44A591}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54-4D57-9189-FFF4DF47B5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{E75B0117-FA18-4AB4-922E-F5F0480CDADC}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54-4D57-9189-FFF4DF47B54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{23B6E235-C773-4E38-AC0B-FBFB2DC8178C}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854-4D57-9189-FFF4DF47B54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{4A1545A0-6995-47BD-A91F-6E4FCDA17C9A}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854-4D57-9189-FFF4DF47B54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{BBB614D7-C167-47A0-BF93-0E53B03209D7}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854-4D57-9189-FFF4DF47B54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{BEB4BAAE-5FCA-4CB4-BA83-14F6DDBD7216}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854-4D57-9189-FFF4DF47B5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65.400000000000006</c:v>
                </c:pt>
                <c:pt idx="8">
                  <c:v>65.8</c:v>
                </c:pt>
                <c:pt idx="16">
                  <c:v>63.8</c:v>
                </c:pt>
                <c:pt idx="24">
                  <c:v>64.400000000000006</c:v>
                </c:pt>
                <c:pt idx="32">
                  <c:v>66.099999999999994</c:v>
                </c:pt>
              </c:numCache>
            </c:numRef>
          </c:xVal>
          <c:yVal>
            <c:numRef>
              <c:f>公会計指標分析・財政指標組合せ分析表!$BP$51:$DC$51</c:f>
              <c:numCache>
                <c:formatCode>#,##0.0;"▲ "#,##0.0</c:formatCode>
                <c:ptCount val="40"/>
                <c:pt idx="0">
                  <c:v>70.3</c:v>
                </c:pt>
                <c:pt idx="8">
                  <c:v>72.599999999999994</c:v>
                </c:pt>
                <c:pt idx="16">
                  <c:v>72.3</c:v>
                </c:pt>
                <c:pt idx="24">
                  <c:v>53.6</c:v>
                </c:pt>
                <c:pt idx="32">
                  <c:v>32.9</c:v>
                </c:pt>
              </c:numCache>
            </c:numRef>
          </c:yVal>
          <c:smooth val="0"/>
          <c:extLst>
            <c:ext xmlns:c16="http://schemas.microsoft.com/office/drawing/2014/chart" uri="{C3380CC4-5D6E-409C-BE32-E72D297353CC}">
              <c16:uniqueId val="{00000009-5854-4D57-9189-FFF4DF47B5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{E1FECD73-DBEC-4198-A487-46E1C7EC943C}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854-4D57-9189-FFF4DF47B54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{3DC68230-8B25-4E13-B88D-51B0A4BA1E72}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54-4D57-9189-FFF4DF47B5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{95784CC4-95DA-4787-8DD4-4954B8DE989D}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54-4D57-9189-FFF4DF47B5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{AEF97EAE-B0E6-4A91-B9C0-AE9A2C3E13BA}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54-4D57-9189-FFF4DF47B5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{1D785D97-6E39-46DF-9D44-BF4E310CB28C}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54-4D57-9189-FFF4DF47B54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{F834EC44-2492-456F-98C2-ED9E9DB06A24}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854-4D57-9189-FFF4DF47B54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{BCAF0EE2-253E-4098-BEA4-99E08A11FC67}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854-4D57-9189-FFF4DF47B54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{2E407B16-E179-4E97-8C77-F7AC769BFD18}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854-4D57-9189-FFF4DF47B54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{063B63B4-1E5C-4180-A830-E64774BB5042}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854-4D57-9189-FFF4DF47B5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5854-4D57-9189-FFF4DF47B54D}"/>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{473C5525-F4B9-4AE0-870B-3E07B1FA2DE2}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A79-49DA-BF1D-F84E9A65B1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{B3DC5784-06BF-416D-AD27-C52A138BA505}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79-49DA-BF1D-F84E9A65B1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{12E82E21-B1B2-4E08-960D-7BD8CA48930A}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79-49DA-BF1D-F84E9A65B1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{1536A6ED-CABF-4C29-A7A1-41162ADF3A16}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79-49DA-BF1D-F84E9A65B1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{330BF643-1F3D-4001-986D-2DBDFCC7C187}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79-49DA-BF1D-F84E9A65B126}"/>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{965F7543-E0E9-47D9-9978-E7D4B126E36D}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A79-49DA-BF1D-F84E9A65B126}"/>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{23DB52B6-28D3-462F-B78F-0E370A433132}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A79-49DA-BF1D-F84E9A65B126}"/>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{E9D159B3-AEC0-4D94-A6E4-F6DD378FF57F}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A79-49DA-BF1D-F84E9A65B12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{59E77ADD-5EA3-4599-8DC3-12652C29BB61}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A79-49DA-BF1D-F84E9A65B1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11.2</c:v>
                </c:pt>
                <c:pt idx="16">
                  <c:v>11.9</c:v>
                </c:pt>
                <c:pt idx="24">
                  <c:v>11.7</c:v>
                </c:pt>
                <c:pt idx="32">
                  <c:v>11</c:v>
                </c:pt>
              </c:numCache>
            </c:numRef>
          </c:xVal>
          <c:yVal>
            <c:numRef>
              <c:f>公会計指標分析・財政指標組合せ分析表!$BP$73:$DC$73</c:f>
              <c:numCache>
                <c:formatCode>#,##0.0;"▲ "#,##0.0</c:formatCode>
                <c:ptCount val="40"/>
                <c:pt idx="0">
                  <c:v>70.3</c:v>
                </c:pt>
                <c:pt idx="8">
                  <c:v>72.599999999999994</c:v>
                </c:pt>
                <c:pt idx="16">
                  <c:v>72.3</c:v>
                </c:pt>
                <c:pt idx="24">
                  <c:v>53.6</c:v>
                </c:pt>
                <c:pt idx="32">
                  <c:v>32.9</c:v>
                </c:pt>
              </c:numCache>
            </c:numRef>
          </c:yVal>
          <c:smooth val="0"/>
          <c:extLst>
            <c:ext xmlns:c16="http://schemas.microsoft.com/office/drawing/2014/chart" uri="{C3380CC4-5D6E-409C-BE32-E72D297353CC}">
              <c16:uniqueId val="{00000009-4A79-49DA-BF1D-F84E9A65B1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840147400865E-2"/>
                  <c:y val="-4.3302073351247757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{5D4CCEBF-6F08-44D5-A27B-C43B96AA0349}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A79-49DA-BF1D-F84E9A65B12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{B403B934-A7ED-414B-940F-96D2E62F89A2}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79-49DA-BF1D-F84E9A65B1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{2F8CD02F-9A8E-4336-9255-B4CA91BFF481}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79-49DA-BF1D-F84E9A65B1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{C6E18E4A-4F13-4DF4-AB84-ABA9EE06298E}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79-49DA-BF1D-F84E9A65B1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{5B9CA09B-C4F0-4B60-BF61-AEFC324D0D3B}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79-49DA-BF1D-F84E9A65B126}"/>
                </c:ext>
              </c:extLst>
            </c:dLbl>
            <c:dLbl>
              <c:idx val="8"/>
              <c:layout>
                <c:manualLayout>
                  <c:x val="-3.4566143090820671E-2"/>
                  <c:y val="-5.694866179832003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{FB78FF2F-732A-4796-BDAC-00A086100709}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A79-49DA-BF1D-F84E9A65B126}"/>
                </c:ext>
              </c:extLst>
            </c:dLbl>
            <c:dLbl>
              <c:idx val="16"/>
              <c:layout>
                <c:manualLayout>
                  <c:x val="-3.1570342725075584E-2"/>
                  <c:y val="-8.699886362624469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{82D80578-A223-4E0F-BFE5-C17CCC0163DD}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A79-49DA-BF1D-F84E9A65B126}"/>
                </c:ext>
              </c:extLst>
            </c:dLbl>
            <c:dLbl>
              <c:idx val="24"/>
              <c:layout>
                <c:manualLayout>
                  <c:x val="-4.4905057365901176E-2"/>
                  <c:y val="-6.063691043333582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{EF8FE949-0B72-4FAA-9A3C-A717F6FB0F7B}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A79-49DA-BF1D-F84E9A65B126}"/>
                </c:ext>
              </c:extLst>
            </c:dLbl>
            <c:dLbl>
              <c:idx val="32"/>
              <c:layout>
                <c:manualLayout>
                  <c:x val="-1.8235628084249993E-2"/>
                  <c:y val="-6.4196383742252075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{6DE69AAB-F521-446F-A34D-7EA58B0732C0}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A79-49DA-BF1D-F84E9A65B1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4A79-49DA-BF1D-F84E9A65B126}"/>
            </c:ext>
          </c:extLst>
        </c:ser>
        <c:dLbls>
          <c:showLegendKey val="0"/>
          <c:showVal val="1"/>
          <c:showCatName val="0"/>
          <c:showSerName val="0"/>
          <c:showPercent val="0"/>
          <c:showBubbleSize val="0"/>
        </c:dLbls>
        <c:axId val="84219776"/>
        <c:axId val="84234240"/>
      </c:scatterChart>
      <c:valAx>
        <c:axId val="84219776"/>
        <c:scaling>
          <c:orientation val="maxMin"/>
          <c:max val="1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については、一部を除き、平成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年度債の借入を据置期間なしと設定したため、令和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年度で完済したものと比較し、令和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年度から元金償還開始となる事業が少なく、令和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年度と比較して減額となっている。</a:t>
          </a:r>
        </a:p>
        <a:p>
          <a:r>
            <a:rPr kumimoji="1" lang="ja-JP" altLang="en-US" sz="1400">
              <a:latin typeface="ＭＳ ゴシック" pitchFamily="49" charset="-128"/>
              <a:ea typeface="ＭＳ ゴシック" pitchFamily="49" charset="-128"/>
            </a:rPr>
            <a:t>　算入公債費</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については、過疎債や合併特例債などの交付税算入率の高い起債を活用しているが、元利償還金の減に伴い微減となっている。</a:t>
          </a:r>
        </a:p>
        <a:p>
          <a:r>
            <a:rPr kumimoji="1" lang="ja-JP" altLang="en-US" sz="1400">
              <a:latin typeface="ＭＳ ゴシック" pitchFamily="49" charset="-128"/>
              <a:ea typeface="ＭＳ ゴシック" pitchFamily="49" charset="-128"/>
            </a:rPr>
            <a:t>　今後も、交付税算入率の高い有利な起債を活用しつつ、公債費の年度間の平準化や起債額の抑制等により元利償還金の削減を図り、財政健全化に努めていく。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満期一括償還地方債の償還財源として積み立てている基金はない。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については、公営企業債等繰入見込額の減額、起債借入額の減による地方債現在高の減額、また普通交付税の再算定等による標準財政規模の増額により、令和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年度と比較して減額となった。　</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については、財政調整基金残高の増等により充当可能基金は増額となったが、基準財政需要額算入見込額が減額となり、全体として令和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年度とほぼ横ばいとなった。</a:t>
          </a:r>
        </a:p>
        <a:p>
          <a:r>
            <a:rPr kumimoji="1" lang="ja-JP" altLang="en-US" sz="1400">
              <a:latin typeface="ＭＳ ゴシック" pitchFamily="49" charset="-128"/>
              <a:ea typeface="ＭＳ ゴシック" pitchFamily="49" charset="-128"/>
            </a:rPr>
            <a:t>　地方債の現在高は令和元年度がピークとしているが、今後は図書館整備事業や立川総合支所改修事業等の大規模事業の借入を控えているため、事業実施の平準化や新規事業の抑制等を行い、より一層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山形県庄内町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百万円の利子積立、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百万円の基金繰入の結果、基金残高は令和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百万円の増額となった。基金積立の内訳は、財政調整基金に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百万円積立、国営最上川下流左岸土地改良事業基金に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百万円積立等となっている。基金繰入の内容は、教育施設整備基金を教育関係工事費等に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百万円繰入、新型コロナウイルス感染症対応地方創生臨時基金を中小企業緊急災害等対策利子補給金、地域経済変動対策資金関係に係る町負担分に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百万円繰入、河川環境整備基金を河川維持工事等へ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百万円繰入となっている。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追加交付や前年度繰越金、新型コロナウイルス感染症の影響による事業規模縮小、国等の支援の効率的な活用等により財政調整基金の積立を行ったことによる財政調整基金残高の増、普通交付税の基準財政需要額の臨時費目「臨時財政対策債償還基金費」算定分の減債基金への積立による減債基金残高の増等により基金残高は増額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本町には、令和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年度末時点で、財政調整基金、減債基金のほか、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特定目的基金がある。財政調整基金及び減債基金においては、財政の健全運営に資するよう適切に管理運営していくとともに、特定目的基金においては、それぞれの基金の目的に沿って、維持管理事業を含めて今後予定されている事業に対して、事業計画を見据えながら適切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のうち、基金設置時期と社会情勢が変わったことにより活用の可能性が低いものや、基金設置目的が類似している基金がある場合は、基金を有効に活用できるよう統廃合も視野に入れた検討を行い、過剰な基金規模とならないよう、適切な運用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・地域振興基金：合併特例債を原資とし、町民の連携の強化及び地域振興を図る。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・教育施設整備基金：教育施設（小学校、中学校、幼稚園）関連の工事費等に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百万円、社会教育施設（公民館、社会体育施設）関連の工事費等に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・国営最上川下流左岸土地改良事業基金：令和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年度）の国営最上川下流左岸土地改良事業の負担金に必要な財源を確保するため平成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年度から積立を行っており、令和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百万円を積み立てたことにより増額した。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毎年、教育施設及び社会教育施設に関連する工事費等に繰入を行っている状況である。施設の老朽化に伴い維持管理（修繕費等）費用が増加していく一方で、基金へ積み立てる財源が利子積立のみという状況のため、将来的に基金運営が厳しくなると思われる。図書館整備や教育施設の修繕等が今後も予定されているため、適切な基金運営ができるよう積立と繰入のバランスをとりながら運用してい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・国営最上川下流左岸土地改良事業基金：令和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百万円ずつ積み立てる。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財源調整のための基金積立及び定期預金利子積立による基金の増額。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財政調整基金は、町財政の年度間における財源を調整し、もって健全な財政運営に資するため設置された基金である。令和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年度については、普通交付税の追加交付や前年度繰越金、新型コロナウイルス感染症の影響による事業規模縮小、国等の支援の効率的な活用等により、繰入は行わず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財政調整基金の残高自体は増加となった。しかし、公債費では、今後本庁舎等整備事業の元金償還も開始され、また、図書館整備事業や立川総合支所改修事業等大規模事業に係る普通建設事業費の増加も見込まれるため、財政の健全運営に資するよう適切に管理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後年度の公債費の財源としての基金積立及び定期預金利子積立による基金の増額。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減債基金は、町債の償還に必要な財源を確保し、もって将来にわたる町財政の健全な運営に資するため設置された基金である。令和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過疎ソフト債に係る元利償還金の交付税算入相当分と山形県市町村総合交付金活用による減債基金への積立のほか、普通交付税の基準財政需要額の臨時費目「臨時財政対策債償還基金費」算定分の減債基金への積立を行い、減債基金の残高自体は増額となった。本庁舎等整備事業をはじめとする大規模事業の元金償還開始が控えているため、今後は計画的に積立・繰入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20,307
20,186
249.17
13,756,021
12,908,288
799,897
7,652,559
15,668,349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有形固定資産減価償却率は、小学校等の教育関係施設で築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年を超えているものが多く、町有施設全体でも築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年を超えている建物が約半数を占めるため、類似団体内平均値と比較してもやや高くなっている。立川総合支所改修整備事業が令和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年度、図書館整備事業が令和</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年度に終了予定であるが、今後は特に教育関係施設において、学校長寿命化計画に基づいた改修・改築や学校適正規模・適正配置の検討による総資産量の適正化を図る必要がある。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27125" y="65487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772811" y="64587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27125" y="61283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72811" y="60345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27125" y="570420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72811" y="56142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27125" y="52838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72811" y="51900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63" name="直線コネクタ 62"/>
        <xdr:cNvCxnSpPr/>
      </xdr:nvCxnSpPr>
      <xdr:spPr>
        <a:xfrm flipV="1">
          <a:off x="4206240" y="5270881"/>
          <a:ext cx="1270" cy="1364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4" name="有形固定資産減価償却率最小値テキスト"/>
        <xdr:cNvSpPr txBox="1"/>
      </xdr:nvSpPr>
      <xdr:spPr>
        <a:xfrm>
          <a:off x="4258945"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5" name="直線コネクタ 64"/>
        <xdr:cNvCxnSpPr/>
      </xdr:nvCxnSpPr>
      <xdr:spPr>
        <a:xfrm>
          <a:off x="4119245" y="663511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66" name="有形固定資産減価償却率最大値テキスト"/>
        <xdr:cNvSpPr txBox="1"/>
      </xdr:nvSpPr>
      <xdr:spPr>
        <a:xfrm>
          <a:off x="4258945" y="5049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67" name="直線コネクタ 66"/>
        <xdr:cNvCxnSpPr/>
      </xdr:nvCxnSpPr>
      <xdr:spPr>
        <a:xfrm>
          <a:off x="4119245" y="527088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16146</xdr:rowOff>
    </xdr:from>
    <xdr:ext cx="405111" cy="259045"/>
    <xdr:sp macro="" textlink="">
      <xdr:nvSpPr>
        <xdr:cNvPr id="68" name="有形固定資産減価償却率平均値テキスト"/>
        <xdr:cNvSpPr txBox="1"/>
      </xdr:nvSpPr>
      <xdr:spPr>
        <a:xfrm>
          <a:off x="4258945" y="5647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69" name="フローチャート: 判断 68"/>
        <xdr:cNvSpPr/>
      </xdr:nvSpPr>
      <xdr:spPr>
        <a:xfrm>
          <a:off x="4157345" y="57958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0" name="フローチャート: 判断 69"/>
        <xdr:cNvSpPr/>
      </xdr:nvSpPr>
      <xdr:spPr>
        <a:xfrm>
          <a:off x="3537585" y="5748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71" name="フローチャート: 判断 70"/>
        <xdr:cNvSpPr/>
      </xdr:nvSpPr>
      <xdr:spPr>
        <a:xfrm>
          <a:off x="2867025" y="57095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72" name="フローチャート: 判断 71"/>
        <xdr:cNvSpPr/>
      </xdr:nvSpPr>
      <xdr:spPr>
        <a:xfrm>
          <a:off x="2196465" y="56620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73" name="フローチャート: 判断 72"/>
        <xdr:cNvSpPr/>
      </xdr:nvSpPr>
      <xdr:spPr>
        <a:xfrm>
          <a:off x="1525905" y="55708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114173</xdr:rowOff>
    </xdr:from>
    <xdr:to>
      <xdr:col>23</xdr:col>
      <xdr:colOff>136525</xdr:colOff>
      <xdr:row>31</xdr:row>
      <xdr:rowOff>44323</xdr:rowOff>
    </xdr:to>
    <xdr:sp macro="" textlink="">
      <xdr:nvSpPr>
        <xdr:cNvPr id="79" name="楕円 78"/>
        <xdr:cNvSpPr/>
      </xdr:nvSpPr>
      <xdr:spPr>
        <a:xfrm>
          <a:off x="4157345" y="59129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92600</xdr:rowOff>
    </xdr:from>
    <xdr:ext cx="405111" cy="259045"/>
    <xdr:sp macro="" textlink="">
      <xdr:nvSpPr>
        <xdr:cNvPr id="80" name="有形固定資産減価償却率該当値テキスト"/>
        <xdr:cNvSpPr txBox="1"/>
      </xdr:nvSpPr>
      <xdr:spPr>
        <a:xfrm>
          <a:off x="4258945" y="589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40767</xdr:rowOff>
    </xdr:from>
    <xdr:to>
      <xdr:col>19</xdr:col>
      <xdr:colOff>187325</xdr:colOff>
      <xdr:row>30</xdr:row>
      <xdr:rowOff>142367</xdr:rowOff>
    </xdr:to>
    <xdr:sp macro="" textlink="">
      <xdr:nvSpPr>
        <xdr:cNvPr id="81" name="楕円 80"/>
        <xdr:cNvSpPr/>
      </xdr:nvSpPr>
      <xdr:spPr>
        <a:xfrm>
          <a:off x="3537585" y="58395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91567</xdr:rowOff>
    </xdr:from>
    <xdr:to>
      <xdr:col>23</xdr:col>
      <xdr:colOff>85725</xdr:colOff>
      <xdr:row>30</xdr:row>
      <xdr:rowOff>164973</xdr:rowOff>
    </xdr:to>
    <xdr:cxnSp macro="">
      <xdr:nvCxnSpPr>
        <xdr:cNvPr id="82" name="直線コネクタ 81"/>
        <xdr:cNvCxnSpPr/>
      </xdr:nvCxnSpPr>
      <xdr:spPr>
        <a:xfrm>
          <a:off x="3588385" y="5890387"/>
          <a:ext cx="61976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14859</xdr:rowOff>
    </xdr:from>
    <xdr:to>
      <xdr:col>15</xdr:col>
      <xdr:colOff>187325</xdr:colOff>
      <xdr:row>30</xdr:row>
      <xdr:rowOff>116459</xdr:rowOff>
    </xdr:to>
    <xdr:sp macro="" textlink="">
      <xdr:nvSpPr>
        <xdr:cNvPr id="83" name="楕円 82"/>
        <xdr:cNvSpPr/>
      </xdr:nvSpPr>
      <xdr:spPr>
        <a:xfrm>
          <a:off x="2867025" y="58136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65659</xdr:rowOff>
    </xdr:from>
    <xdr:to>
      <xdr:col>19</xdr:col>
      <xdr:colOff>136525</xdr:colOff>
      <xdr:row>30</xdr:row>
      <xdr:rowOff>91567</xdr:rowOff>
    </xdr:to>
    <xdr:cxnSp macro="">
      <xdr:nvCxnSpPr>
        <xdr:cNvPr id="84" name="直線コネクタ 83"/>
        <xdr:cNvCxnSpPr/>
      </xdr:nvCxnSpPr>
      <xdr:spPr>
        <a:xfrm>
          <a:off x="2917825" y="5864479"/>
          <a:ext cx="67056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101219</xdr:rowOff>
    </xdr:from>
    <xdr:to>
      <xdr:col>11</xdr:col>
      <xdr:colOff>187325</xdr:colOff>
      <xdr:row>31</xdr:row>
      <xdr:rowOff>31369</xdr:rowOff>
    </xdr:to>
    <xdr:sp macro="" textlink="">
      <xdr:nvSpPr>
        <xdr:cNvPr id="85" name="楕円 84"/>
        <xdr:cNvSpPr/>
      </xdr:nvSpPr>
      <xdr:spPr>
        <a:xfrm>
          <a:off x="2196465" y="59000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65659</xdr:rowOff>
    </xdr:from>
    <xdr:to>
      <xdr:col>15</xdr:col>
      <xdr:colOff>136525</xdr:colOff>
      <xdr:row>30</xdr:row>
      <xdr:rowOff>152019</xdr:rowOff>
    </xdr:to>
    <xdr:cxnSp macro="">
      <xdr:nvCxnSpPr>
        <xdr:cNvPr id="86" name="直線コネクタ 85"/>
        <xdr:cNvCxnSpPr/>
      </xdr:nvCxnSpPr>
      <xdr:spPr>
        <a:xfrm flipV="1">
          <a:off x="2247265" y="5864479"/>
          <a:ext cx="67056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83947</xdr:rowOff>
    </xdr:from>
    <xdr:to>
      <xdr:col>7</xdr:col>
      <xdr:colOff>187325</xdr:colOff>
      <xdr:row>31</xdr:row>
      <xdr:rowOff>14097</xdr:rowOff>
    </xdr:to>
    <xdr:sp macro="" textlink="">
      <xdr:nvSpPr>
        <xdr:cNvPr id="87" name="楕円 86"/>
        <xdr:cNvSpPr/>
      </xdr:nvSpPr>
      <xdr:spPr>
        <a:xfrm>
          <a:off x="1525905" y="58827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134747</xdr:rowOff>
    </xdr:from>
    <xdr:to>
      <xdr:col>11</xdr:col>
      <xdr:colOff>136525</xdr:colOff>
      <xdr:row>30</xdr:row>
      <xdr:rowOff>152019</xdr:rowOff>
    </xdr:to>
    <xdr:cxnSp macro="">
      <xdr:nvCxnSpPr>
        <xdr:cNvPr id="88" name="直線コネクタ 87"/>
        <xdr:cNvCxnSpPr/>
      </xdr:nvCxnSpPr>
      <xdr:spPr>
        <a:xfrm>
          <a:off x="1576705" y="5933567"/>
          <a:ext cx="67056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89" name="n_1aveValue有形固定資産減価償却率"/>
        <xdr:cNvSpPr txBox="1"/>
      </xdr:nvSpPr>
      <xdr:spPr>
        <a:xfrm>
          <a:off x="3395989" y="552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25036</xdr:rowOff>
    </xdr:from>
    <xdr:ext cx="405111" cy="259045"/>
    <xdr:sp macro="" textlink="">
      <xdr:nvSpPr>
        <xdr:cNvPr id="90" name="n_2aveValue有形固定資産減価償却率"/>
        <xdr:cNvSpPr txBox="1"/>
      </xdr:nvSpPr>
      <xdr:spPr>
        <a:xfrm>
          <a:off x="2738129" y="548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91" name="n_3aveValue有形固定資産減価償却率"/>
        <xdr:cNvSpPr txBox="1"/>
      </xdr:nvSpPr>
      <xdr:spPr>
        <a:xfrm>
          <a:off x="2067569" y="544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92" name="n_4aveValue有形固定資産減価償却率"/>
        <xdr:cNvSpPr txBox="1"/>
      </xdr:nvSpPr>
      <xdr:spPr>
        <a:xfrm>
          <a:off x="1397009" y="534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133494</xdr:rowOff>
    </xdr:from>
    <xdr:ext cx="405111" cy="259045"/>
    <xdr:sp macro="" textlink="">
      <xdr:nvSpPr>
        <xdr:cNvPr id="93" name="n_1mainValue有形固定資産減価償却率"/>
        <xdr:cNvSpPr txBox="1"/>
      </xdr:nvSpPr>
      <xdr:spPr>
        <a:xfrm>
          <a:off x="3395989" y="5932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107586</xdr:rowOff>
    </xdr:from>
    <xdr:ext cx="405111" cy="259045"/>
    <xdr:sp macro="" textlink="">
      <xdr:nvSpPr>
        <xdr:cNvPr id="94" name="n_2mainValue有形固定資産減価償却率"/>
        <xdr:cNvSpPr txBox="1"/>
      </xdr:nvSpPr>
      <xdr:spPr>
        <a:xfrm>
          <a:off x="2738129" y="5906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22496</xdr:rowOff>
    </xdr:from>
    <xdr:ext cx="405111" cy="259045"/>
    <xdr:sp macro="" textlink="">
      <xdr:nvSpPr>
        <xdr:cNvPr id="95" name="n_3mainValue有形固定資産減価償却率"/>
        <xdr:cNvSpPr txBox="1"/>
      </xdr:nvSpPr>
      <xdr:spPr>
        <a:xfrm>
          <a:off x="2067569" y="5988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5224</xdr:rowOff>
    </xdr:from>
    <xdr:ext cx="405111" cy="259045"/>
    <xdr:sp macro="" textlink="">
      <xdr:nvSpPr>
        <xdr:cNvPr id="96" name="n_4mainValue有形固定資産減価償却率"/>
        <xdr:cNvSpPr txBox="1"/>
      </xdr:nvSpPr>
      <xdr:spPr>
        <a:xfrm>
          <a:off x="1397009" y="597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地方債現在高の減少及び基金の積み増し等により、債務償還比率は前年度から▲</a:t>
          </a:r>
          <a:r>
            <a:rPr kumimoji="1" lang="en-US" altLang="ja-JP" sz="1100">
              <a:latin typeface="ＭＳ Ｐゴシック" panose="020B0600070205080204" pitchFamily="50" charset="-128"/>
              <a:ea typeface="ＭＳ Ｐゴシック" panose="020B0600070205080204" pitchFamily="50" charset="-128"/>
            </a:rPr>
            <a:t>202.1%</a:t>
          </a:r>
          <a:r>
            <a:rPr kumimoji="1" lang="ja-JP" altLang="en-US" sz="1100">
              <a:latin typeface="ＭＳ Ｐゴシック" panose="020B0600070205080204" pitchFamily="50" charset="-128"/>
              <a:ea typeface="ＭＳ Ｐゴシック" panose="020B0600070205080204" pitchFamily="50" charset="-128"/>
            </a:rPr>
            <a:t>の</a:t>
          </a:r>
          <a:r>
            <a:rPr kumimoji="1" lang="en-US" altLang="ja-JP" sz="1100">
              <a:latin typeface="ＭＳ Ｐゴシック" panose="020B0600070205080204" pitchFamily="50" charset="-128"/>
              <a:ea typeface="ＭＳ Ｐゴシック" panose="020B0600070205080204" pitchFamily="50" charset="-128"/>
            </a:rPr>
            <a:t>575.2</a:t>
          </a:r>
          <a:r>
            <a:rPr kumimoji="1" lang="ja-JP" altLang="en-US" sz="1100">
              <a:latin typeface="ＭＳ Ｐゴシック" panose="020B0600070205080204" pitchFamily="50" charset="-128"/>
              <a:ea typeface="ＭＳ Ｐゴシック" panose="020B0600070205080204" pitchFamily="50" charset="-128"/>
            </a:rPr>
            <a:t>％と改善した。しかし、依然として類似団体内平均値と比較して高い値となっている。今後は本庁舎等整備事業に係る元金償還の開始により、下げ止まりとなることが見込まれるため、公共施設等総合管理計画等に基づき事業の平準化を図り、債務償還比率を考慮しながら事業を実施していく必要があ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27" name="直線コネクタ 126"/>
        <xdr:cNvCxnSpPr/>
      </xdr:nvCxnSpPr>
      <xdr:spPr>
        <a:xfrm flipV="1">
          <a:off x="13027660" y="5160463"/>
          <a:ext cx="1269" cy="1309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28" name="債務償還比率最小値テキスト"/>
        <xdr:cNvSpPr txBox="1"/>
      </xdr:nvSpPr>
      <xdr:spPr>
        <a:xfrm>
          <a:off x="13080365" y="647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29" name="直線コネクタ 128"/>
        <xdr:cNvCxnSpPr/>
      </xdr:nvCxnSpPr>
      <xdr:spPr>
        <a:xfrm>
          <a:off x="12963525" y="6469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92908</xdr:rowOff>
    </xdr:from>
    <xdr:ext cx="469744" cy="259045"/>
    <xdr:sp macro="" textlink="">
      <xdr:nvSpPr>
        <xdr:cNvPr id="132" name="債務償還比率平均値テキスト"/>
        <xdr:cNvSpPr txBox="1"/>
      </xdr:nvSpPr>
      <xdr:spPr>
        <a:xfrm>
          <a:off x="13080365" y="55564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3" name="フローチャート: 判断 132"/>
        <xdr:cNvSpPr/>
      </xdr:nvSpPr>
      <xdr:spPr>
        <a:xfrm>
          <a:off x="13001625" y="5701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34" name="フローチャート: 判断 133"/>
        <xdr:cNvSpPr/>
      </xdr:nvSpPr>
      <xdr:spPr>
        <a:xfrm>
          <a:off x="12359005" y="585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35" name="フローチャート: 判断 134"/>
        <xdr:cNvSpPr/>
      </xdr:nvSpPr>
      <xdr:spPr>
        <a:xfrm>
          <a:off x="11688445" y="58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36" name="フローチャート: 判断 135"/>
        <xdr:cNvSpPr/>
      </xdr:nvSpPr>
      <xdr:spPr>
        <a:xfrm>
          <a:off x="11017885" y="5861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37" name="フローチャート: 判断 136"/>
        <xdr:cNvSpPr/>
      </xdr:nvSpPr>
      <xdr:spPr>
        <a:xfrm>
          <a:off x="10347325" y="58798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11194</xdr:rowOff>
    </xdr:from>
    <xdr:to>
      <xdr:col>76</xdr:col>
      <xdr:colOff>73025</xdr:colOff>
      <xdr:row>31</xdr:row>
      <xdr:rowOff>112794</xdr:rowOff>
    </xdr:to>
    <xdr:sp macro="" textlink="">
      <xdr:nvSpPr>
        <xdr:cNvPr id="143" name="楕円 142"/>
        <xdr:cNvSpPr/>
      </xdr:nvSpPr>
      <xdr:spPr>
        <a:xfrm>
          <a:off x="13001625" y="59776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161071</xdr:rowOff>
    </xdr:from>
    <xdr:ext cx="469744" cy="259045"/>
    <xdr:sp macro="" textlink="">
      <xdr:nvSpPr>
        <xdr:cNvPr id="144" name="債務償還比率該当値テキスト"/>
        <xdr:cNvSpPr txBox="1"/>
      </xdr:nvSpPr>
      <xdr:spPr>
        <a:xfrm>
          <a:off x="13080365" y="595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151411</xdr:rowOff>
    </xdr:from>
    <xdr:to>
      <xdr:col>72</xdr:col>
      <xdr:colOff>123825</xdr:colOff>
      <xdr:row>33</xdr:row>
      <xdr:rowOff>81561</xdr:rowOff>
    </xdr:to>
    <xdr:sp macro="" textlink="">
      <xdr:nvSpPr>
        <xdr:cNvPr id="145" name="楕円 144"/>
        <xdr:cNvSpPr/>
      </xdr:nvSpPr>
      <xdr:spPr>
        <a:xfrm>
          <a:off x="12359005" y="62855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61994</xdr:rowOff>
    </xdr:from>
    <xdr:to>
      <xdr:col>76</xdr:col>
      <xdr:colOff>22225</xdr:colOff>
      <xdr:row>33</xdr:row>
      <xdr:rowOff>30761</xdr:rowOff>
    </xdr:to>
    <xdr:cxnSp macro="">
      <xdr:nvCxnSpPr>
        <xdr:cNvPr id="146" name="直線コネクタ 145"/>
        <xdr:cNvCxnSpPr/>
      </xdr:nvCxnSpPr>
      <xdr:spPr>
        <a:xfrm flipV="1">
          <a:off x="12409805" y="6028454"/>
          <a:ext cx="619760" cy="30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91612</xdr:rowOff>
    </xdr:from>
    <xdr:to>
      <xdr:col>68</xdr:col>
      <xdr:colOff>123825</xdr:colOff>
      <xdr:row>34</xdr:row>
      <xdr:rowOff>21762</xdr:rowOff>
    </xdr:to>
    <xdr:sp macro="" textlink="">
      <xdr:nvSpPr>
        <xdr:cNvPr id="147" name="楕円 146"/>
        <xdr:cNvSpPr/>
      </xdr:nvSpPr>
      <xdr:spPr>
        <a:xfrm>
          <a:off x="11688445" y="6393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30761</xdr:rowOff>
    </xdr:from>
    <xdr:to>
      <xdr:col>72</xdr:col>
      <xdr:colOff>73025</xdr:colOff>
      <xdr:row>33</xdr:row>
      <xdr:rowOff>142412</xdr:rowOff>
    </xdr:to>
    <xdr:cxnSp macro="">
      <xdr:nvCxnSpPr>
        <xdr:cNvPr id="148" name="直線コネクタ 147"/>
        <xdr:cNvCxnSpPr/>
      </xdr:nvCxnSpPr>
      <xdr:spPr>
        <a:xfrm flipV="1">
          <a:off x="11739245" y="6332501"/>
          <a:ext cx="670560" cy="11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45811</xdr:rowOff>
    </xdr:from>
    <xdr:to>
      <xdr:col>64</xdr:col>
      <xdr:colOff>123825</xdr:colOff>
      <xdr:row>33</xdr:row>
      <xdr:rowOff>147411</xdr:rowOff>
    </xdr:to>
    <xdr:sp macro="" textlink="">
      <xdr:nvSpPr>
        <xdr:cNvPr id="149" name="楕円 148"/>
        <xdr:cNvSpPr/>
      </xdr:nvSpPr>
      <xdr:spPr>
        <a:xfrm>
          <a:off x="11017885" y="634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96610</xdr:rowOff>
    </xdr:from>
    <xdr:to>
      <xdr:col>68</xdr:col>
      <xdr:colOff>73025</xdr:colOff>
      <xdr:row>33</xdr:row>
      <xdr:rowOff>142412</xdr:rowOff>
    </xdr:to>
    <xdr:cxnSp macro="">
      <xdr:nvCxnSpPr>
        <xdr:cNvPr id="150" name="直線コネクタ 149"/>
        <xdr:cNvCxnSpPr/>
      </xdr:nvCxnSpPr>
      <xdr:spPr>
        <a:xfrm>
          <a:off x="11068685" y="6398350"/>
          <a:ext cx="670560" cy="4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934</xdr:rowOff>
    </xdr:from>
    <xdr:to>
      <xdr:col>60</xdr:col>
      <xdr:colOff>123825</xdr:colOff>
      <xdr:row>33</xdr:row>
      <xdr:rowOff>102535</xdr:rowOff>
    </xdr:to>
    <xdr:sp macro="" textlink="">
      <xdr:nvSpPr>
        <xdr:cNvPr id="151" name="楕円 150"/>
        <xdr:cNvSpPr/>
      </xdr:nvSpPr>
      <xdr:spPr>
        <a:xfrm>
          <a:off x="10347325" y="63026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51734</xdr:rowOff>
    </xdr:from>
    <xdr:to>
      <xdr:col>64</xdr:col>
      <xdr:colOff>73025</xdr:colOff>
      <xdr:row>33</xdr:row>
      <xdr:rowOff>96610</xdr:rowOff>
    </xdr:to>
    <xdr:cxnSp macro="">
      <xdr:nvCxnSpPr>
        <xdr:cNvPr id="152" name="直線コネクタ 151"/>
        <xdr:cNvCxnSpPr/>
      </xdr:nvCxnSpPr>
      <xdr:spPr>
        <a:xfrm>
          <a:off x="10398125" y="6353474"/>
          <a:ext cx="670560" cy="4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7800</xdr:rowOff>
    </xdr:from>
    <xdr:ext cx="469744" cy="259045"/>
    <xdr:sp macro="" textlink="">
      <xdr:nvSpPr>
        <xdr:cNvPr id="153" name="n_1aveValue債務償還比率"/>
        <xdr:cNvSpPr txBox="1"/>
      </xdr:nvSpPr>
      <xdr:spPr>
        <a:xfrm>
          <a:off x="12185092" y="563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13352</xdr:rowOff>
    </xdr:from>
    <xdr:ext cx="469744" cy="259045"/>
    <xdr:sp macro="" textlink="">
      <xdr:nvSpPr>
        <xdr:cNvPr id="154" name="n_2aveValue債務償還比率"/>
        <xdr:cNvSpPr txBox="1"/>
      </xdr:nvSpPr>
      <xdr:spPr>
        <a:xfrm>
          <a:off x="11527232" y="564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9034</xdr:rowOff>
    </xdr:from>
    <xdr:ext cx="469744" cy="259045"/>
    <xdr:sp macro="" textlink="">
      <xdr:nvSpPr>
        <xdr:cNvPr id="155" name="n_3aveValue債務償還比率"/>
        <xdr:cNvSpPr txBox="1"/>
      </xdr:nvSpPr>
      <xdr:spPr>
        <a:xfrm>
          <a:off x="10856672" y="564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27694</xdr:rowOff>
    </xdr:from>
    <xdr:ext cx="469744" cy="259045"/>
    <xdr:sp macro="" textlink="">
      <xdr:nvSpPr>
        <xdr:cNvPr id="156" name="n_4aveValue債務償還比率"/>
        <xdr:cNvSpPr txBox="1"/>
      </xdr:nvSpPr>
      <xdr:spPr>
        <a:xfrm>
          <a:off x="10186112" y="565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72688</xdr:rowOff>
    </xdr:from>
    <xdr:ext cx="469744" cy="259045"/>
    <xdr:sp macro="" textlink="">
      <xdr:nvSpPr>
        <xdr:cNvPr id="157" name="n_1mainValue債務償還比率"/>
        <xdr:cNvSpPr txBox="1"/>
      </xdr:nvSpPr>
      <xdr:spPr>
        <a:xfrm>
          <a:off x="12185092" y="637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12889</xdr:rowOff>
    </xdr:from>
    <xdr:ext cx="469744" cy="259045"/>
    <xdr:sp macro="" textlink="">
      <xdr:nvSpPr>
        <xdr:cNvPr id="158" name="n_2mainValue債務償還比率"/>
        <xdr:cNvSpPr txBox="1"/>
      </xdr:nvSpPr>
      <xdr:spPr>
        <a:xfrm>
          <a:off x="11527232" y="648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138537</xdr:rowOff>
    </xdr:from>
    <xdr:ext cx="469744" cy="259045"/>
    <xdr:sp macro="" textlink="">
      <xdr:nvSpPr>
        <xdr:cNvPr id="159" name="n_3mainValue債務償還比率"/>
        <xdr:cNvSpPr txBox="1"/>
      </xdr:nvSpPr>
      <xdr:spPr>
        <a:xfrm>
          <a:off x="10856672" y="644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93661</xdr:rowOff>
    </xdr:from>
    <xdr:ext cx="469744" cy="259045"/>
    <xdr:sp macro="" textlink="">
      <xdr:nvSpPr>
        <xdr:cNvPr id="160" name="n_4mainValue債務償還比率"/>
        <xdr:cNvSpPr txBox="1"/>
      </xdr:nvSpPr>
      <xdr:spPr>
        <a:xfrm>
          <a:off x="10186112" y="63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20,307
20,186
249.17
13,756,021
12,908,288
799,897
7,652,559
15,668,349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89263</xdr:rowOff>
    </xdr:from>
    <xdr:to>
      <xdr:col>24</xdr:col>
      <xdr:colOff>62865</xdr:colOff>
      <xdr:row>40</xdr:row>
      <xdr:rowOff>108857</xdr:rowOff>
    </xdr:to>
    <xdr:cxnSp macro="">
      <xdr:nvCxnSpPr>
        <xdr:cNvPr id="59" name="直線コネクタ 58"/>
        <xdr:cNvCxnSpPr/>
      </xdr:nvCxnSpPr>
      <xdr:spPr>
        <a:xfrm flipV="1">
          <a:off x="4086225" y="5453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112684</xdr:rowOff>
    </xdr:from>
    <xdr:ext cx="405111" cy="259045"/>
    <xdr:sp macro="" textlink="">
      <xdr:nvSpPr>
        <xdr:cNvPr id="60" name="【道路】&#10;有形固定資産減価償却率最小値テキスト"/>
        <xdr:cNvSpPr txBox="1"/>
      </xdr:nvSpPr>
      <xdr:spPr>
        <a:xfrm>
          <a:off x="4124960" y="681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108857</xdr:rowOff>
    </xdr:from>
    <xdr:to>
      <xdr:col>24</xdr:col>
      <xdr:colOff>152400</xdr:colOff>
      <xdr:row>40</xdr:row>
      <xdr:rowOff>108857</xdr:rowOff>
    </xdr:to>
    <xdr:cxnSp macro="">
      <xdr:nvCxnSpPr>
        <xdr:cNvPr id="61" name="直線コネクタ 60"/>
        <xdr:cNvCxnSpPr/>
      </xdr:nvCxnSpPr>
      <xdr:spPr>
        <a:xfrm>
          <a:off x="4020820" y="68144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35940</xdr:rowOff>
    </xdr:from>
    <xdr:ext cx="405111" cy="259045"/>
    <xdr:sp macro="" textlink="">
      <xdr:nvSpPr>
        <xdr:cNvPr id="62" name="【道路】&#10;有形固定資産減価償却率最大値テキスト"/>
        <xdr:cNvSpPr txBox="1"/>
      </xdr:nvSpPr>
      <xdr:spPr>
        <a:xfrm>
          <a:off x="4124960" y="523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89263</xdr:rowOff>
    </xdr:from>
    <xdr:to>
      <xdr:col>24</xdr:col>
      <xdr:colOff>152400</xdr:colOff>
      <xdr:row>32</xdr:row>
      <xdr:rowOff>89263</xdr:rowOff>
    </xdr:to>
    <xdr:cxnSp macro="">
      <xdr:nvCxnSpPr>
        <xdr:cNvPr id="63" name="直線コネクタ 62"/>
        <xdr:cNvCxnSpPr/>
      </xdr:nvCxnSpPr>
      <xdr:spPr>
        <a:xfrm>
          <a:off x="4020820" y="54537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4" name="【道路】&#10;有形固定資産減価償却率平均値テキスト"/>
        <xdr:cNvSpPr txBox="1"/>
      </xdr:nvSpPr>
      <xdr:spPr>
        <a:xfrm>
          <a:off x="412496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5" name="フローチャート: 判断 64"/>
        <xdr:cNvSpPr/>
      </xdr:nvSpPr>
      <xdr:spPr>
        <a:xfrm>
          <a:off x="4036060" y="6295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4173</xdr:rowOff>
    </xdr:from>
    <xdr:to>
      <xdr:col>20</xdr:col>
      <xdr:colOff>38100</xdr:colOff>
      <xdr:row>37</xdr:row>
      <xdr:rowOff>105773</xdr:rowOff>
    </xdr:to>
    <xdr:sp macro="" textlink="">
      <xdr:nvSpPr>
        <xdr:cNvPr id="66" name="フローチャート: 判断 65"/>
        <xdr:cNvSpPr/>
      </xdr:nvSpPr>
      <xdr:spPr>
        <a:xfrm>
          <a:off x="3312160" y="6206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4173</xdr:rowOff>
    </xdr:from>
    <xdr:to>
      <xdr:col>15</xdr:col>
      <xdr:colOff>101600</xdr:colOff>
      <xdr:row>37</xdr:row>
      <xdr:rowOff>105773</xdr:rowOff>
    </xdr:to>
    <xdr:sp macro="" textlink="">
      <xdr:nvSpPr>
        <xdr:cNvPr id="67" name="フローチャート: 判断 66"/>
        <xdr:cNvSpPr/>
      </xdr:nvSpPr>
      <xdr:spPr>
        <a:xfrm>
          <a:off x="25146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8" name="フローチャート: 判断 67"/>
        <xdr:cNvSpPr/>
      </xdr:nvSpPr>
      <xdr:spPr>
        <a:xfrm>
          <a:off x="1739900" y="6158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22134</xdr:rowOff>
    </xdr:from>
    <xdr:to>
      <xdr:col>6</xdr:col>
      <xdr:colOff>38100</xdr:colOff>
      <xdr:row>36</xdr:row>
      <xdr:rowOff>123734</xdr:rowOff>
    </xdr:to>
    <xdr:sp macro="" textlink="">
      <xdr:nvSpPr>
        <xdr:cNvPr id="69" name="フローチャート: 判断 68"/>
        <xdr:cNvSpPr/>
      </xdr:nvSpPr>
      <xdr:spPr>
        <a:xfrm>
          <a:off x="965200" y="6057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58057</xdr:rowOff>
    </xdr:from>
    <xdr:to>
      <xdr:col>24</xdr:col>
      <xdr:colOff>114300</xdr:colOff>
      <xdr:row>40</xdr:row>
      <xdr:rowOff>159657</xdr:rowOff>
    </xdr:to>
    <xdr:sp macro="" textlink="">
      <xdr:nvSpPr>
        <xdr:cNvPr id="75" name="楕円 74"/>
        <xdr:cNvSpPr/>
      </xdr:nvSpPr>
      <xdr:spPr>
        <a:xfrm>
          <a:off x="4036060" y="67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144434</xdr:rowOff>
    </xdr:from>
    <xdr:ext cx="405111" cy="259045"/>
    <xdr:sp macro="" textlink="">
      <xdr:nvSpPr>
        <xdr:cNvPr id="76" name="【道路】&#10;有形固定資産減価償却率該当値テキスト"/>
        <xdr:cNvSpPr txBox="1"/>
      </xdr:nvSpPr>
      <xdr:spPr>
        <a:xfrm>
          <a:off x="4124960" y="6682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54791</xdr:rowOff>
    </xdr:from>
    <xdr:to>
      <xdr:col>20</xdr:col>
      <xdr:colOff>38100</xdr:colOff>
      <xdr:row>40</xdr:row>
      <xdr:rowOff>156391</xdr:rowOff>
    </xdr:to>
    <xdr:sp macro="" textlink="">
      <xdr:nvSpPr>
        <xdr:cNvPr id="77" name="楕円 76"/>
        <xdr:cNvSpPr/>
      </xdr:nvSpPr>
      <xdr:spPr>
        <a:xfrm>
          <a:off x="3312160" y="67603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105591</xdr:rowOff>
    </xdr:from>
    <xdr:to>
      <xdr:col>24</xdr:col>
      <xdr:colOff>63500</xdr:colOff>
      <xdr:row>40</xdr:row>
      <xdr:rowOff>108857</xdr:rowOff>
    </xdr:to>
    <xdr:cxnSp macro="">
      <xdr:nvCxnSpPr>
        <xdr:cNvPr id="78" name="直線コネクタ 77"/>
        <xdr:cNvCxnSpPr/>
      </xdr:nvCxnSpPr>
      <xdr:spPr>
        <a:xfrm>
          <a:off x="3355340" y="6811191"/>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51526</xdr:rowOff>
    </xdr:from>
    <xdr:to>
      <xdr:col>15</xdr:col>
      <xdr:colOff>101600</xdr:colOff>
      <xdr:row>40</xdr:row>
      <xdr:rowOff>153126</xdr:rowOff>
    </xdr:to>
    <xdr:sp macro="" textlink="">
      <xdr:nvSpPr>
        <xdr:cNvPr id="79" name="楕円 78"/>
        <xdr:cNvSpPr/>
      </xdr:nvSpPr>
      <xdr:spPr>
        <a:xfrm>
          <a:off x="2514600" y="67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102326</xdr:rowOff>
    </xdr:from>
    <xdr:to>
      <xdr:col>19</xdr:col>
      <xdr:colOff>177800</xdr:colOff>
      <xdr:row>40</xdr:row>
      <xdr:rowOff>105591</xdr:rowOff>
    </xdr:to>
    <xdr:cxnSp macro="">
      <xdr:nvCxnSpPr>
        <xdr:cNvPr id="80" name="直線コネクタ 79"/>
        <xdr:cNvCxnSpPr/>
      </xdr:nvCxnSpPr>
      <xdr:spPr>
        <a:xfrm>
          <a:off x="2565400" y="6807926"/>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90715</xdr:rowOff>
    </xdr:from>
    <xdr:to>
      <xdr:col>10</xdr:col>
      <xdr:colOff>165100</xdr:colOff>
      <xdr:row>41</xdr:row>
      <xdr:rowOff>20865</xdr:rowOff>
    </xdr:to>
    <xdr:sp macro="" textlink="">
      <xdr:nvSpPr>
        <xdr:cNvPr id="81" name="楕円 80"/>
        <xdr:cNvSpPr/>
      </xdr:nvSpPr>
      <xdr:spPr>
        <a:xfrm>
          <a:off x="1739900" y="6796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102326</xdr:rowOff>
    </xdr:from>
    <xdr:to>
      <xdr:col>15</xdr:col>
      <xdr:colOff>50800</xdr:colOff>
      <xdr:row>40</xdr:row>
      <xdr:rowOff>141515</xdr:rowOff>
    </xdr:to>
    <xdr:cxnSp macro="">
      <xdr:nvCxnSpPr>
        <xdr:cNvPr id="82" name="直線コネクタ 81"/>
        <xdr:cNvCxnSpPr/>
      </xdr:nvCxnSpPr>
      <xdr:spPr>
        <a:xfrm flipV="1">
          <a:off x="1790700" y="6807926"/>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162560</xdr:rowOff>
    </xdr:from>
    <xdr:to>
      <xdr:col>6</xdr:col>
      <xdr:colOff>38100</xdr:colOff>
      <xdr:row>41</xdr:row>
      <xdr:rowOff>92710</xdr:rowOff>
    </xdr:to>
    <xdr:sp macro="" textlink="">
      <xdr:nvSpPr>
        <xdr:cNvPr id="83" name="楕円 82"/>
        <xdr:cNvSpPr/>
      </xdr:nvSpPr>
      <xdr:spPr>
        <a:xfrm>
          <a:off x="965200" y="6868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141515</xdr:rowOff>
    </xdr:from>
    <xdr:to>
      <xdr:col>10</xdr:col>
      <xdr:colOff>114300</xdr:colOff>
      <xdr:row>41</xdr:row>
      <xdr:rowOff>41910</xdr:rowOff>
    </xdr:to>
    <xdr:cxnSp macro="">
      <xdr:nvCxnSpPr>
        <xdr:cNvPr id="84" name="直線コネクタ 83"/>
        <xdr:cNvCxnSpPr/>
      </xdr:nvCxnSpPr>
      <xdr:spPr>
        <a:xfrm flipV="1">
          <a:off x="1008380" y="6847115"/>
          <a:ext cx="782320" cy="6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122300</xdr:rowOff>
    </xdr:from>
    <xdr:ext cx="405111" cy="259045"/>
    <xdr:sp macro="" textlink="">
      <xdr:nvSpPr>
        <xdr:cNvPr id="85" name="n_1aveValue【道路】&#10;有形固定資産減価償却率"/>
        <xdr:cNvSpPr txBox="1"/>
      </xdr:nvSpPr>
      <xdr:spPr>
        <a:xfrm>
          <a:off x="3170564" y="59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122300</xdr:rowOff>
    </xdr:from>
    <xdr:ext cx="405111" cy="259045"/>
    <xdr:sp macro="" textlink="">
      <xdr:nvSpPr>
        <xdr:cNvPr id="86" name="n_2aveValue【道路】&#10;有形固定資産減価償却率"/>
        <xdr:cNvSpPr txBox="1"/>
      </xdr:nvSpPr>
      <xdr:spPr>
        <a:xfrm>
          <a:off x="2385704" y="59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7" name="n_3aveValue【道路】&#10;有形固定資産減価償却率"/>
        <xdr:cNvSpPr txBox="1"/>
      </xdr:nvSpPr>
      <xdr:spPr>
        <a:xfrm>
          <a:off x="1611004" y="593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140261</xdr:rowOff>
    </xdr:from>
    <xdr:ext cx="405111" cy="259045"/>
    <xdr:sp macro="" textlink="">
      <xdr:nvSpPr>
        <xdr:cNvPr id="88" name="n_4aveValue【道路】&#10;有形固定資産減価償却率"/>
        <xdr:cNvSpPr txBox="1"/>
      </xdr:nvSpPr>
      <xdr:spPr>
        <a:xfrm>
          <a:off x="836304" y="58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147518</xdr:rowOff>
    </xdr:from>
    <xdr:ext cx="405111" cy="259045"/>
    <xdr:sp macro="" textlink="">
      <xdr:nvSpPr>
        <xdr:cNvPr id="89" name="n_1mainValue【道路】&#10;有形固定資産減価償却率"/>
        <xdr:cNvSpPr txBox="1"/>
      </xdr:nvSpPr>
      <xdr:spPr>
        <a:xfrm>
          <a:off x="3170564" y="6853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144253</xdr:rowOff>
    </xdr:from>
    <xdr:ext cx="405111" cy="259045"/>
    <xdr:sp macro="" textlink="">
      <xdr:nvSpPr>
        <xdr:cNvPr id="90" name="n_2mainValue【道路】&#10;有形固定資産減価償却率"/>
        <xdr:cNvSpPr txBox="1"/>
      </xdr:nvSpPr>
      <xdr:spPr>
        <a:xfrm>
          <a:off x="2385704" y="684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11992</xdr:rowOff>
    </xdr:from>
    <xdr:ext cx="405111" cy="259045"/>
    <xdr:sp macro="" textlink="">
      <xdr:nvSpPr>
        <xdr:cNvPr id="91" name="n_3mainValue【道路】&#10;有形固定資産減価償却率"/>
        <xdr:cNvSpPr txBox="1"/>
      </xdr:nvSpPr>
      <xdr:spPr>
        <a:xfrm>
          <a:off x="1611004" y="68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83837</xdr:rowOff>
    </xdr:from>
    <xdr:ext cx="405111" cy="259045"/>
    <xdr:sp macro="" textlink="">
      <xdr:nvSpPr>
        <xdr:cNvPr id="92" name="n_4mainValue【道路】&#10;有形固定資産減価償却率"/>
        <xdr:cNvSpPr txBox="1"/>
      </xdr:nvSpPr>
      <xdr:spPr>
        <a:xfrm>
          <a:off x="83630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6" name="直線コネクタ 115"/>
        <xdr:cNvCxnSpPr/>
      </xdr:nvCxnSpPr>
      <xdr:spPr>
        <a:xfrm flipV="1">
          <a:off x="9219565" y="5501831"/>
          <a:ext cx="0" cy="1576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7" name="【道路】&#10;一人当たり延長最小値テキスト"/>
        <xdr:cNvSpPr txBox="1"/>
      </xdr:nvSpPr>
      <xdr:spPr>
        <a:xfrm>
          <a:off x="9258300" y="708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8" name="直線コネクタ 117"/>
        <xdr:cNvCxnSpPr/>
      </xdr:nvCxnSpPr>
      <xdr:spPr>
        <a:xfrm>
          <a:off x="9154160" y="70783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9" name="【道路】&#10;一人当たり延長最大値テキスト"/>
        <xdr:cNvSpPr txBox="1"/>
      </xdr:nvSpPr>
      <xdr:spPr>
        <a:xfrm>
          <a:off x="9258300" y="528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20" name="直線コネクタ 119"/>
        <xdr:cNvCxnSpPr/>
      </xdr:nvCxnSpPr>
      <xdr:spPr>
        <a:xfrm>
          <a:off x="9154160" y="55018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121620</xdr:rowOff>
    </xdr:from>
    <xdr:ext cx="534377" cy="259045"/>
    <xdr:sp macro="" textlink="">
      <xdr:nvSpPr>
        <xdr:cNvPr id="121" name="【道路】&#10;一人当たり延長平均値テキスト"/>
        <xdr:cNvSpPr txBox="1"/>
      </xdr:nvSpPr>
      <xdr:spPr>
        <a:xfrm>
          <a:off x="9258300" y="6659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2" name="フローチャート: 判断 121"/>
        <xdr:cNvSpPr/>
      </xdr:nvSpPr>
      <xdr:spPr>
        <a:xfrm>
          <a:off x="9192260" y="6804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3" name="フローチャート: 判断 122"/>
        <xdr:cNvSpPr/>
      </xdr:nvSpPr>
      <xdr:spPr>
        <a:xfrm>
          <a:off x="8445500" y="6814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4" name="フローチャート: 判断 123"/>
        <xdr:cNvSpPr/>
      </xdr:nvSpPr>
      <xdr:spPr>
        <a:xfrm>
          <a:off x="7670800" y="67848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5" name="フローチャート: 判断 124"/>
        <xdr:cNvSpPr/>
      </xdr:nvSpPr>
      <xdr:spPr>
        <a:xfrm>
          <a:off x="6873240" y="678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6" name="フローチャート: 判断 125"/>
        <xdr:cNvSpPr/>
      </xdr:nvSpPr>
      <xdr:spPr>
        <a:xfrm>
          <a:off x="6098540" y="678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157899</xdr:rowOff>
    </xdr:from>
    <xdr:to>
      <xdr:col>55</xdr:col>
      <xdr:colOff>50800</xdr:colOff>
      <xdr:row>41</xdr:row>
      <xdr:rowOff>88049</xdr:rowOff>
    </xdr:to>
    <xdr:sp macro="" textlink="">
      <xdr:nvSpPr>
        <xdr:cNvPr id="132" name="楕円 131"/>
        <xdr:cNvSpPr/>
      </xdr:nvSpPr>
      <xdr:spPr>
        <a:xfrm>
          <a:off x="9192260" y="6863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136326</xdr:rowOff>
    </xdr:from>
    <xdr:ext cx="534377" cy="259045"/>
    <xdr:sp macro="" textlink="">
      <xdr:nvSpPr>
        <xdr:cNvPr id="133" name="【道路】&#10;一人当たり延長該当値テキスト"/>
        <xdr:cNvSpPr txBox="1"/>
      </xdr:nvSpPr>
      <xdr:spPr>
        <a:xfrm>
          <a:off x="9258300" y="684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162281</xdr:rowOff>
    </xdr:from>
    <xdr:to>
      <xdr:col>50</xdr:col>
      <xdr:colOff>165100</xdr:colOff>
      <xdr:row>41</xdr:row>
      <xdr:rowOff>92431</xdr:rowOff>
    </xdr:to>
    <xdr:sp macro="" textlink="">
      <xdr:nvSpPr>
        <xdr:cNvPr id="134" name="楕円 133"/>
        <xdr:cNvSpPr/>
      </xdr:nvSpPr>
      <xdr:spPr>
        <a:xfrm>
          <a:off x="8445500" y="68678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37249</xdr:rowOff>
    </xdr:from>
    <xdr:to>
      <xdr:col>55</xdr:col>
      <xdr:colOff>0</xdr:colOff>
      <xdr:row>41</xdr:row>
      <xdr:rowOff>41631</xdr:rowOff>
    </xdr:to>
    <xdr:cxnSp macro="">
      <xdr:nvCxnSpPr>
        <xdr:cNvPr id="135" name="直線コネクタ 134"/>
        <xdr:cNvCxnSpPr/>
      </xdr:nvCxnSpPr>
      <xdr:spPr>
        <a:xfrm flipV="1">
          <a:off x="8496300" y="6910489"/>
          <a:ext cx="7239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117970</xdr:rowOff>
    </xdr:from>
    <xdr:to>
      <xdr:col>46</xdr:col>
      <xdr:colOff>38100</xdr:colOff>
      <xdr:row>41</xdr:row>
      <xdr:rowOff>48120</xdr:rowOff>
    </xdr:to>
    <xdr:sp macro="" textlink="">
      <xdr:nvSpPr>
        <xdr:cNvPr id="136" name="楕円 135"/>
        <xdr:cNvSpPr/>
      </xdr:nvSpPr>
      <xdr:spPr>
        <a:xfrm>
          <a:off x="7670800" y="6823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168770</xdr:rowOff>
    </xdr:from>
    <xdr:to>
      <xdr:col>50</xdr:col>
      <xdr:colOff>114300</xdr:colOff>
      <xdr:row>41</xdr:row>
      <xdr:rowOff>41631</xdr:rowOff>
    </xdr:to>
    <xdr:cxnSp macro="">
      <xdr:nvCxnSpPr>
        <xdr:cNvPr id="137" name="直線コネクタ 136"/>
        <xdr:cNvCxnSpPr/>
      </xdr:nvCxnSpPr>
      <xdr:spPr>
        <a:xfrm>
          <a:off x="7713980" y="6874370"/>
          <a:ext cx="782320" cy="4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121983</xdr:rowOff>
    </xdr:from>
    <xdr:to>
      <xdr:col>41</xdr:col>
      <xdr:colOff>101600</xdr:colOff>
      <xdr:row>41</xdr:row>
      <xdr:rowOff>52133</xdr:rowOff>
    </xdr:to>
    <xdr:sp macro="" textlink="">
      <xdr:nvSpPr>
        <xdr:cNvPr id="138" name="楕円 137"/>
        <xdr:cNvSpPr/>
      </xdr:nvSpPr>
      <xdr:spPr>
        <a:xfrm>
          <a:off x="6873240" y="6827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168770</xdr:rowOff>
    </xdr:from>
    <xdr:to>
      <xdr:col>45</xdr:col>
      <xdr:colOff>177800</xdr:colOff>
      <xdr:row>41</xdr:row>
      <xdr:rowOff>1333</xdr:rowOff>
    </xdr:to>
    <xdr:cxnSp macro="">
      <xdr:nvCxnSpPr>
        <xdr:cNvPr id="139" name="直線コネクタ 138"/>
        <xdr:cNvCxnSpPr/>
      </xdr:nvCxnSpPr>
      <xdr:spPr>
        <a:xfrm flipV="1">
          <a:off x="6924040" y="6874370"/>
          <a:ext cx="78994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124917</xdr:rowOff>
    </xdr:from>
    <xdr:to>
      <xdr:col>36</xdr:col>
      <xdr:colOff>165100</xdr:colOff>
      <xdr:row>41</xdr:row>
      <xdr:rowOff>55067</xdr:rowOff>
    </xdr:to>
    <xdr:sp macro="" textlink="">
      <xdr:nvSpPr>
        <xdr:cNvPr id="140" name="楕円 139"/>
        <xdr:cNvSpPr/>
      </xdr:nvSpPr>
      <xdr:spPr>
        <a:xfrm>
          <a:off x="6098540" y="68305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1333</xdr:rowOff>
    </xdr:from>
    <xdr:to>
      <xdr:col>41</xdr:col>
      <xdr:colOff>50800</xdr:colOff>
      <xdr:row>41</xdr:row>
      <xdr:rowOff>4267</xdr:rowOff>
    </xdr:to>
    <xdr:cxnSp macro="">
      <xdr:nvCxnSpPr>
        <xdr:cNvPr id="141" name="直線コネクタ 140"/>
        <xdr:cNvCxnSpPr/>
      </xdr:nvCxnSpPr>
      <xdr:spPr>
        <a:xfrm flipV="1">
          <a:off x="6149340" y="6874573"/>
          <a:ext cx="7747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55757</xdr:rowOff>
    </xdr:from>
    <xdr:ext cx="534377" cy="259045"/>
    <xdr:sp macro="" textlink="">
      <xdr:nvSpPr>
        <xdr:cNvPr id="142" name="n_1aveValue【道路】&#10;一人当たり延長"/>
        <xdr:cNvSpPr txBox="1"/>
      </xdr:nvSpPr>
      <xdr:spPr>
        <a:xfrm>
          <a:off x="8239271" y="659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25976</xdr:rowOff>
    </xdr:from>
    <xdr:ext cx="534377" cy="259045"/>
    <xdr:sp macro="" textlink="">
      <xdr:nvSpPr>
        <xdr:cNvPr id="143" name="n_2aveValue【道路】&#10;一人当たり延長"/>
        <xdr:cNvSpPr txBox="1"/>
      </xdr:nvSpPr>
      <xdr:spPr>
        <a:xfrm>
          <a:off x="7477271" y="656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22217</xdr:rowOff>
    </xdr:from>
    <xdr:ext cx="534377" cy="259045"/>
    <xdr:sp macro="" textlink="">
      <xdr:nvSpPr>
        <xdr:cNvPr id="144" name="n_3aveValue【道路】&#10;一人当たり延長"/>
        <xdr:cNvSpPr txBox="1"/>
      </xdr:nvSpPr>
      <xdr:spPr>
        <a:xfrm>
          <a:off x="6702571" y="65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145" name="n_4aveValue【道路】&#10;一人当たり延長"/>
        <xdr:cNvSpPr txBox="1"/>
      </xdr:nvSpPr>
      <xdr:spPr>
        <a:xfrm>
          <a:off x="590501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83558</xdr:rowOff>
    </xdr:from>
    <xdr:ext cx="534377" cy="259045"/>
    <xdr:sp macro="" textlink="">
      <xdr:nvSpPr>
        <xdr:cNvPr id="146" name="n_1mainValue【道路】&#10;一人当たり延長"/>
        <xdr:cNvSpPr txBox="1"/>
      </xdr:nvSpPr>
      <xdr:spPr>
        <a:xfrm>
          <a:off x="8239271" y="69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39247</xdr:rowOff>
    </xdr:from>
    <xdr:ext cx="534377" cy="259045"/>
    <xdr:sp macro="" textlink="">
      <xdr:nvSpPr>
        <xdr:cNvPr id="147" name="n_2mainValue【道路】&#10;一人当たり延長"/>
        <xdr:cNvSpPr txBox="1"/>
      </xdr:nvSpPr>
      <xdr:spPr>
        <a:xfrm>
          <a:off x="7477271" y="69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43260</xdr:rowOff>
    </xdr:from>
    <xdr:ext cx="534377" cy="259045"/>
    <xdr:sp macro="" textlink="">
      <xdr:nvSpPr>
        <xdr:cNvPr id="148" name="n_3mainValue【道路】&#10;一人当たり延長"/>
        <xdr:cNvSpPr txBox="1"/>
      </xdr:nvSpPr>
      <xdr:spPr>
        <a:xfrm>
          <a:off x="6702571" y="69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46194</xdr:rowOff>
    </xdr:from>
    <xdr:ext cx="534377" cy="259045"/>
    <xdr:sp macro="" textlink="">
      <xdr:nvSpPr>
        <xdr:cNvPr id="149" name="n_4mainValue【道路】&#10;一人当たり延長"/>
        <xdr:cNvSpPr txBox="1"/>
      </xdr:nvSpPr>
      <xdr:spPr>
        <a:xfrm>
          <a:off x="5905011" y="69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3" name="直線コネクタ 172"/>
        <xdr:cNvCxnSpPr/>
      </xdr:nvCxnSpPr>
      <xdr:spPr>
        <a:xfrm flipV="1">
          <a:off x="4086225" y="94449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4" name="【橋りょう・トンネル】&#10;有形固定資産減価償却率最小値テキスト"/>
        <xdr:cNvSpPr txBox="1"/>
      </xdr:nvSpPr>
      <xdr:spPr>
        <a:xfrm>
          <a:off x="412496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5" name="直線コネクタ 174"/>
        <xdr:cNvCxnSpPr/>
      </xdr:nvCxnSpPr>
      <xdr:spPr>
        <a:xfrm>
          <a:off x="4020820" y="1084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6" name="【橋りょう・トンネル】&#10;有形固定資産減価償却率最大値テキスト"/>
        <xdr:cNvSpPr txBox="1"/>
      </xdr:nvSpPr>
      <xdr:spPr>
        <a:xfrm>
          <a:off x="4124960" y="922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7" name="直線コネクタ 176"/>
        <xdr:cNvCxnSpPr/>
      </xdr:nvCxnSpPr>
      <xdr:spPr>
        <a:xfrm>
          <a:off x="402082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160672</xdr:rowOff>
    </xdr:from>
    <xdr:ext cx="405111" cy="259045"/>
    <xdr:sp macro="" textlink="">
      <xdr:nvSpPr>
        <xdr:cNvPr id="178" name="【橋りょう・トンネル】&#10;有形固定資産減価償却率平均値テキスト"/>
        <xdr:cNvSpPr txBox="1"/>
      </xdr:nvSpPr>
      <xdr:spPr>
        <a:xfrm>
          <a:off x="4124960" y="1021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9" name="フローチャート: 判断 178"/>
        <xdr:cNvSpPr/>
      </xdr:nvSpPr>
      <xdr:spPr>
        <a:xfrm>
          <a:off x="4036060" y="10363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80" name="フローチャート: 判断 179"/>
        <xdr:cNvSpPr/>
      </xdr:nvSpPr>
      <xdr:spPr>
        <a:xfrm>
          <a:off x="3312160" y="103143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81" name="フローチャート: 判断 180"/>
        <xdr:cNvSpPr/>
      </xdr:nvSpPr>
      <xdr:spPr>
        <a:xfrm>
          <a:off x="251460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2" name="フローチャート: 判断 181"/>
        <xdr:cNvSpPr/>
      </xdr:nvSpPr>
      <xdr:spPr>
        <a:xfrm>
          <a:off x="1739900" y="10314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3" name="フローチャート: 判断 182"/>
        <xdr:cNvSpPr/>
      </xdr:nvSpPr>
      <xdr:spPr>
        <a:xfrm>
          <a:off x="965200" y="10280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97790</xdr:rowOff>
    </xdr:from>
    <xdr:to>
      <xdr:col>24</xdr:col>
      <xdr:colOff>114300</xdr:colOff>
      <xdr:row>63</xdr:row>
      <xdr:rowOff>27940</xdr:rowOff>
    </xdr:to>
    <xdr:sp macro="" textlink="">
      <xdr:nvSpPr>
        <xdr:cNvPr id="189" name="楕円 188"/>
        <xdr:cNvSpPr/>
      </xdr:nvSpPr>
      <xdr:spPr>
        <a:xfrm>
          <a:off x="4036060" y="10491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76217</xdr:rowOff>
    </xdr:from>
    <xdr:ext cx="405111" cy="259045"/>
    <xdr:sp macro="" textlink="">
      <xdr:nvSpPr>
        <xdr:cNvPr id="190" name="【橋りょう・トンネル】&#10;有形固定資産減価償却率該当値テキスト"/>
        <xdr:cNvSpPr txBox="1"/>
      </xdr:nvSpPr>
      <xdr:spPr>
        <a:xfrm>
          <a:off x="4124960"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67310</xdr:rowOff>
    </xdr:from>
    <xdr:to>
      <xdr:col>20</xdr:col>
      <xdr:colOff>38100</xdr:colOff>
      <xdr:row>62</xdr:row>
      <xdr:rowOff>168910</xdr:rowOff>
    </xdr:to>
    <xdr:sp macro="" textlink="">
      <xdr:nvSpPr>
        <xdr:cNvPr id="191" name="楕円 190"/>
        <xdr:cNvSpPr/>
      </xdr:nvSpPr>
      <xdr:spPr>
        <a:xfrm>
          <a:off x="3312160" y="10460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118110</xdr:rowOff>
    </xdr:from>
    <xdr:to>
      <xdr:col>24</xdr:col>
      <xdr:colOff>63500</xdr:colOff>
      <xdr:row>62</xdr:row>
      <xdr:rowOff>148590</xdr:rowOff>
    </xdr:to>
    <xdr:cxnSp macro="">
      <xdr:nvCxnSpPr>
        <xdr:cNvPr id="192" name="直線コネクタ 191"/>
        <xdr:cNvCxnSpPr/>
      </xdr:nvCxnSpPr>
      <xdr:spPr>
        <a:xfrm>
          <a:off x="3355340" y="1051179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53975</xdr:rowOff>
    </xdr:from>
    <xdr:to>
      <xdr:col>15</xdr:col>
      <xdr:colOff>101600</xdr:colOff>
      <xdr:row>62</xdr:row>
      <xdr:rowOff>155575</xdr:rowOff>
    </xdr:to>
    <xdr:sp macro="" textlink="">
      <xdr:nvSpPr>
        <xdr:cNvPr id="193" name="楕円 192"/>
        <xdr:cNvSpPr/>
      </xdr:nvSpPr>
      <xdr:spPr>
        <a:xfrm>
          <a:off x="25146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104775</xdr:rowOff>
    </xdr:from>
    <xdr:to>
      <xdr:col>19</xdr:col>
      <xdr:colOff>177800</xdr:colOff>
      <xdr:row>62</xdr:row>
      <xdr:rowOff>118110</xdr:rowOff>
    </xdr:to>
    <xdr:cxnSp macro="">
      <xdr:nvCxnSpPr>
        <xdr:cNvPr id="194" name="直線コネクタ 193"/>
        <xdr:cNvCxnSpPr/>
      </xdr:nvCxnSpPr>
      <xdr:spPr>
        <a:xfrm>
          <a:off x="2565400" y="10498455"/>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25400</xdr:rowOff>
    </xdr:from>
    <xdr:to>
      <xdr:col>10</xdr:col>
      <xdr:colOff>165100</xdr:colOff>
      <xdr:row>62</xdr:row>
      <xdr:rowOff>127000</xdr:rowOff>
    </xdr:to>
    <xdr:sp macro="" textlink="">
      <xdr:nvSpPr>
        <xdr:cNvPr id="195" name="楕円 194"/>
        <xdr:cNvSpPr/>
      </xdr:nvSpPr>
      <xdr:spPr>
        <a:xfrm>
          <a:off x="17399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76200</xdr:rowOff>
    </xdr:from>
    <xdr:to>
      <xdr:col>15</xdr:col>
      <xdr:colOff>50800</xdr:colOff>
      <xdr:row>62</xdr:row>
      <xdr:rowOff>104775</xdr:rowOff>
    </xdr:to>
    <xdr:cxnSp macro="">
      <xdr:nvCxnSpPr>
        <xdr:cNvPr id="196" name="直線コネクタ 195"/>
        <xdr:cNvCxnSpPr/>
      </xdr:nvCxnSpPr>
      <xdr:spPr>
        <a:xfrm>
          <a:off x="1790700" y="1046988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166370</xdr:rowOff>
    </xdr:from>
    <xdr:to>
      <xdr:col>6</xdr:col>
      <xdr:colOff>38100</xdr:colOff>
      <xdr:row>62</xdr:row>
      <xdr:rowOff>96520</xdr:rowOff>
    </xdr:to>
    <xdr:sp macro="" textlink="">
      <xdr:nvSpPr>
        <xdr:cNvPr id="197" name="楕円 196"/>
        <xdr:cNvSpPr/>
      </xdr:nvSpPr>
      <xdr:spPr>
        <a:xfrm>
          <a:off x="965200" y="10392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45720</xdr:rowOff>
    </xdr:from>
    <xdr:to>
      <xdr:col>10</xdr:col>
      <xdr:colOff>114300</xdr:colOff>
      <xdr:row>62</xdr:row>
      <xdr:rowOff>76200</xdr:rowOff>
    </xdr:to>
    <xdr:cxnSp macro="">
      <xdr:nvCxnSpPr>
        <xdr:cNvPr id="198" name="直線コネクタ 197"/>
        <xdr:cNvCxnSpPr/>
      </xdr:nvCxnSpPr>
      <xdr:spPr>
        <a:xfrm>
          <a:off x="1008380" y="1043940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34942</xdr:rowOff>
    </xdr:from>
    <xdr:ext cx="405111" cy="259045"/>
    <xdr:sp macro="" textlink="">
      <xdr:nvSpPr>
        <xdr:cNvPr id="199" name="n_1aveValue【橋りょう・トンネル】&#10;有形固定資産減価償却率"/>
        <xdr:cNvSpPr txBox="1"/>
      </xdr:nvSpPr>
      <xdr:spPr>
        <a:xfrm>
          <a:off x="317056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55897</xdr:rowOff>
    </xdr:from>
    <xdr:ext cx="405111" cy="259045"/>
    <xdr:sp macro="" textlink="">
      <xdr:nvSpPr>
        <xdr:cNvPr id="200" name="n_2aveValue【橋りょう・トンネル】&#10;有形固定資産減価償却率"/>
        <xdr:cNvSpPr txBox="1"/>
      </xdr:nvSpPr>
      <xdr:spPr>
        <a:xfrm>
          <a:off x="238570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34942</xdr:rowOff>
    </xdr:from>
    <xdr:ext cx="405111" cy="259045"/>
    <xdr:sp macro="" textlink="">
      <xdr:nvSpPr>
        <xdr:cNvPr id="201" name="n_3aveValue【橋りょう・トンネル】&#10;有形固定資産減価償却率"/>
        <xdr:cNvSpPr txBox="1"/>
      </xdr:nvSpPr>
      <xdr:spPr>
        <a:xfrm>
          <a:off x="161100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652</xdr:rowOff>
    </xdr:from>
    <xdr:ext cx="405111" cy="259045"/>
    <xdr:sp macro="" textlink="">
      <xdr:nvSpPr>
        <xdr:cNvPr id="202" name="n_4aveValue【橋りょう・トンネル】&#10;有形固定資産減価償却率"/>
        <xdr:cNvSpPr txBox="1"/>
      </xdr:nvSpPr>
      <xdr:spPr>
        <a:xfrm>
          <a:off x="83630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160037</xdr:rowOff>
    </xdr:from>
    <xdr:ext cx="405111" cy="259045"/>
    <xdr:sp macro="" textlink="">
      <xdr:nvSpPr>
        <xdr:cNvPr id="203" name="n_1mainValue【橋りょう・トンネル】&#10;有形固定資産減価償却率"/>
        <xdr:cNvSpPr txBox="1"/>
      </xdr:nvSpPr>
      <xdr:spPr>
        <a:xfrm>
          <a:off x="317056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146702</xdr:rowOff>
    </xdr:from>
    <xdr:ext cx="405111" cy="259045"/>
    <xdr:sp macro="" textlink="">
      <xdr:nvSpPr>
        <xdr:cNvPr id="204" name="n_2mainValue【橋りょう・トンネル】&#10;有形固定資産減価償却率"/>
        <xdr:cNvSpPr txBox="1"/>
      </xdr:nvSpPr>
      <xdr:spPr>
        <a:xfrm>
          <a:off x="238570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118127</xdr:rowOff>
    </xdr:from>
    <xdr:ext cx="405111" cy="259045"/>
    <xdr:sp macro="" textlink="">
      <xdr:nvSpPr>
        <xdr:cNvPr id="205" name="n_3mainValue【橋りょう・トンネル】&#10;有形固定資産減価償却率"/>
        <xdr:cNvSpPr txBox="1"/>
      </xdr:nvSpPr>
      <xdr:spPr>
        <a:xfrm>
          <a:off x="161100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87647</xdr:rowOff>
    </xdr:from>
    <xdr:ext cx="405111" cy="259045"/>
    <xdr:sp macro="" textlink="">
      <xdr:nvSpPr>
        <xdr:cNvPr id="206" name="n_4mainValue【橋りょう・トンネル】&#10;有形固定資産減価償却率"/>
        <xdr:cNvSpPr txBox="1"/>
      </xdr:nvSpPr>
      <xdr:spPr>
        <a:xfrm>
          <a:off x="83630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8" name="直線コネクタ 227"/>
        <xdr:cNvCxnSpPr/>
      </xdr:nvCxnSpPr>
      <xdr:spPr>
        <a:xfrm flipV="1">
          <a:off x="9219565" y="9409404"/>
          <a:ext cx="0" cy="131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9" name="【橋りょう・トンネル】&#10;一人当たり有形固定資産（償却資産）額最小値テキスト"/>
        <xdr:cNvSpPr txBox="1"/>
      </xdr:nvSpPr>
      <xdr:spPr>
        <a:xfrm>
          <a:off x="9258300" y="1072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30" name="直線コネクタ 229"/>
        <xdr:cNvCxnSpPr/>
      </xdr:nvCxnSpPr>
      <xdr:spPr>
        <a:xfrm>
          <a:off x="9154160" y="10725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31" name="【橋りょう・トンネル】&#10;一人当たり有形固定資産（償却資産）額最大値テキスト"/>
        <xdr:cNvSpPr txBox="1"/>
      </xdr:nvSpPr>
      <xdr:spPr>
        <a:xfrm>
          <a:off x="9258300" y="919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2" name="直線コネクタ 231"/>
        <xdr:cNvCxnSpPr/>
      </xdr:nvCxnSpPr>
      <xdr:spPr>
        <a:xfrm>
          <a:off x="9154160" y="94094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xdr:rowOff>
    </xdr:from>
    <xdr:ext cx="599010" cy="259045"/>
    <xdr:sp macro="" textlink="">
      <xdr:nvSpPr>
        <xdr:cNvPr id="233" name="【橋りょう・トンネル】&#10;一人当たり有形固定資産（償却資産）額平均値テキスト"/>
        <xdr:cNvSpPr txBox="1"/>
      </xdr:nvSpPr>
      <xdr:spPr>
        <a:xfrm>
          <a:off x="9258300" y="1022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4" name="フローチャート: 判断 233"/>
        <xdr:cNvSpPr/>
      </xdr:nvSpPr>
      <xdr:spPr>
        <a:xfrm>
          <a:off x="9192260" y="10249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5" name="フローチャート: 判断 234"/>
        <xdr:cNvSpPr/>
      </xdr:nvSpPr>
      <xdr:spPr>
        <a:xfrm>
          <a:off x="8445500" y="10296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6" name="フローチャート: 判断 235"/>
        <xdr:cNvSpPr/>
      </xdr:nvSpPr>
      <xdr:spPr>
        <a:xfrm>
          <a:off x="7670800" y="10266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7" name="フローチャート: 判断 236"/>
        <xdr:cNvSpPr/>
      </xdr:nvSpPr>
      <xdr:spPr>
        <a:xfrm>
          <a:off x="6873240" y="102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8" name="フローチャート: 判断 237"/>
        <xdr:cNvSpPr/>
      </xdr:nvSpPr>
      <xdr:spPr>
        <a:xfrm>
          <a:off x="6098540" y="1026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35723</xdr:rowOff>
    </xdr:from>
    <xdr:to>
      <xdr:col>55</xdr:col>
      <xdr:colOff>50800</xdr:colOff>
      <xdr:row>59</xdr:row>
      <xdr:rowOff>137323</xdr:rowOff>
    </xdr:to>
    <xdr:sp macro="" textlink="">
      <xdr:nvSpPr>
        <xdr:cNvPr id="244" name="楕円 243"/>
        <xdr:cNvSpPr/>
      </xdr:nvSpPr>
      <xdr:spPr>
        <a:xfrm>
          <a:off x="9192260" y="99264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58600</xdr:rowOff>
    </xdr:from>
    <xdr:ext cx="599010" cy="259045"/>
    <xdr:sp macro="" textlink="">
      <xdr:nvSpPr>
        <xdr:cNvPr id="245" name="【橋りょう・トンネル】&#10;一人当たり有形固定資産（償却資産）額該当値テキスト"/>
        <xdr:cNvSpPr txBox="1"/>
      </xdr:nvSpPr>
      <xdr:spPr>
        <a:xfrm>
          <a:off x="9258300" y="978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48744</xdr:rowOff>
    </xdr:from>
    <xdr:to>
      <xdr:col>50</xdr:col>
      <xdr:colOff>165100</xdr:colOff>
      <xdr:row>59</xdr:row>
      <xdr:rowOff>150344</xdr:rowOff>
    </xdr:to>
    <xdr:sp macro="" textlink="">
      <xdr:nvSpPr>
        <xdr:cNvPr id="246" name="楕円 245"/>
        <xdr:cNvSpPr/>
      </xdr:nvSpPr>
      <xdr:spPr>
        <a:xfrm>
          <a:off x="8445500" y="993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86523</xdr:rowOff>
    </xdr:from>
    <xdr:to>
      <xdr:col>55</xdr:col>
      <xdr:colOff>0</xdr:colOff>
      <xdr:row>59</xdr:row>
      <xdr:rowOff>99544</xdr:rowOff>
    </xdr:to>
    <xdr:cxnSp macro="">
      <xdr:nvCxnSpPr>
        <xdr:cNvPr id="247" name="直線コネクタ 246"/>
        <xdr:cNvCxnSpPr/>
      </xdr:nvCxnSpPr>
      <xdr:spPr>
        <a:xfrm flipV="1">
          <a:off x="8496300" y="9977283"/>
          <a:ext cx="723900" cy="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69362</xdr:rowOff>
    </xdr:from>
    <xdr:to>
      <xdr:col>46</xdr:col>
      <xdr:colOff>38100</xdr:colOff>
      <xdr:row>59</xdr:row>
      <xdr:rowOff>170962</xdr:rowOff>
    </xdr:to>
    <xdr:sp macro="" textlink="">
      <xdr:nvSpPr>
        <xdr:cNvPr id="248" name="楕円 247"/>
        <xdr:cNvSpPr/>
      </xdr:nvSpPr>
      <xdr:spPr>
        <a:xfrm>
          <a:off x="7670800" y="99601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99544</xdr:rowOff>
    </xdr:from>
    <xdr:to>
      <xdr:col>50</xdr:col>
      <xdr:colOff>114300</xdr:colOff>
      <xdr:row>59</xdr:row>
      <xdr:rowOff>120162</xdr:rowOff>
    </xdr:to>
    <xdr:cxnSp macro="">
      <xdr:nvCxnSpPr>
        <xdr:cNvPr id="249" name="直線コネクタ 248"/>
        <xdr:cNvCxnSpPr/>
      </xdr:nvCxnSpPr>
      <xdr:spPr>
        <a:xfrm flipV="1">
          <a:off x="7713980" y="9990304"/>
          <a:ext cx="782320" cy="2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83703</xdr:rowOff>
    </xdr:from>
    <xdr:to>
      <xdr:col>41</xdr:col>
      <xdr:colOff>101600</xdr:colOff>
      <xdr:row>60</xdr:row>
      <xdr:rowOff>13853</xdr:rowOff>
    </xdr:to>
    <xdr:sp macro="" textlink="">
      <xdr:nvSpPr>
        <xdr:cNvPr id="250" name="楕円 249"/>
        <xdr:cNvSpPr/>
      </xdr:nvSpPr>
      <xdr:spPr>
        <a:xfrm>
          <a:off x="6873240" y="99744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120162</xdr:rowOff>
    </xdr:from>
    <xdr:to>
      <xdr:col>45</xdr:col>
      <xdr:colOff>177800</xdr:colOff>
      <xdr:row>59</xdr:row>
      <xdr:rowOff>134503</xdr:rowOff>
    </xdr:to>
    <xdr:cxnSp macro="">
      <xdr:nvCxnSpPr>
        <xdr:cNvPr id="251" name="直線コネクタ 250"/>
        <xdr:cNvCxnSpPr/>
      </xdr:nvCxnSpPr>
      <xdr:spPr>
        <a:xfrm flipV="1">
          <a:off x="6924040" y="10010922"/>
          <a:ext cx="789940" cy="1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94434</xdr:rowOff>
    </xdr:from>
    <xdr:to>
      <xdr:col>36</xdr:col>
      <xdr:colOff>165100</xdr:colOff>
      <xdr:row>60</xdr:row>
      <xdr:rowOff>24584</xdr:rowOff>
    </xdr:to>
    <xdr:sp macro="" textlink="">
      <xdr:nvSpPr>
        <xdr:cNvPr id="252" name="楕円 251"/>
        <xdr:cNvSpPr/>
      </xdr:nvSpPr>
      <xdr:spPr>
        <a:xfrm>
          <a:off x="6098540" y="99851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134503</xdr:rowOff>
    </xdr:from>
    <xdr:to>
      <xdr:col>41</xdr:col>
      <xdr:colOff>50800</xdr:colOff>
      <xdr:row>59</xdr:row>
      <xdr:rowOff>145234</xdr:rowOff>
    </xdr:to>
    <xdr:cxnSp macro="">
      <xdr:nvCxnSpPr>
        <xdr:cNvPr id="253" name="直線コネクタ 252"/>
        <xdr:cNvCxnSpPr/>
      </xdr:nvCxnSpPr>
      <xdr:spPr>
        <a:xfrm flipV="1">
          <a:off x="6149340" y="10025263"/>
          <a:ext cx="7747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163094</xdr:rowOff>
    </xdr:from>
    <xdr:ext cx="599010" cy="259045"/>
    <xdr:sp macro="" textlink="">
      <xdr:nvSpPr>
        <xdr:cNvPr id="254" name="n_1aveValue【橋りょう・トンネル】&#10;一人当たり有形固定資産（償却資産）額"/>
        <xdr:cNvSpPr txBox="1"/>
      </xdr:nvSpPr>
      <xdr:spPr>
        <a:xfrm>
          <a:off x="8214575" y="1038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132937</xdr:rowOff>
    </xdr:from>
    <xdr:ext cx="599010" cy="259045"/>
    <xdr:sp macro="" textlink="">
      <xdr:nvSpPr>
        <xdr:cNvPr id="255" name="n_2aveValue【橋りょう・トンネル】&#10;一人当たり有形固定資産（償却資産）額"/>
        <xdr:cNvSpPr txBox="1"/>
      </xdr:nvSpPr>
      <xdr:spPr>
        <a:xfrm>
          <a:off x="7444955" y="1035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121542</xdr:rowOff>
    </xdr:from>
    <xdr:ext cx="599010" cy="259045"/>
    <xdr:sp macro="" textlink="">
      <xdr:nvSpPr>
        <xdr:cNvPr id="256" name="n_3aveValue【橋りょう・トンネル】&#10;一人当たり有形固定資産（償却資産）額"/>
        <xdr:cNvSpPr txBox="1"/>
      </xdr:nvSpPr>
      <xdr:spPr>
        <a:xfrm>
          <a:off x="6670255" y="103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131168</xdr:rowOff>
    </xdr:from>
    <xdr:ext cx="599010" cy="259045"/>
    <xdr:sp macro="" textlink="">
      <xdr:nvSpPr>
        <xdr:cNvPr id="257" name="n_4aveValue【橋りょう・トンネル】&#10;一人当たり有形固定資産（償却資産）額"/>
        <xdr:cNvSpPr txBox="1"/>
      </xdr:nvSpPr>
      <xdr:spPr>
        <a:xfrm>
          <a:off x="5872695" y="1035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166871</xdr:rowOff>
    </xdr:from>
    <xdr:ext cx="599010" cy="259045"/>
    <xdr:sp macro="" textlink="">
      <xdr:nvSpPr>
        <xdr:cNvPr id="258" name="n_1mainValue【橋りょう・トンネル】&#10;一人当たり有形固定資産（償却資産）額"/>
        <xdr:cNvSpPr txBox="1"/>
      </xdr:nvSpPr>
      <xdr:spPr>
        <a:xfrm>
          <a:off x="8214575" y="972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16039</xdr:rowOff>
    </xdr:from>
    <xdr:ext cx="599010" cy="259045"/>
    <xdr:sp macro="" textlink="">
      <xdr:nvSpPr>
        <xdr:cNvPr id="259" name="n_2mainValue【橋りょう・トンネル】&#10;一人当たり有形固定資産（償却資産）額"/>
        <xdr:cNvSpPr txBox="1"/>
      </xdr:nvSpPr>
      <xdr:spPr>
        <a:xfrm>
          <a:off x="7444955" y="973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30380</xdr:rowOff>
    </xdr:from>
    <xdr:ext cx="599010" cy="259045"/>
    <xdr:sp macro="" textlink="">
      <xdr:nvSpPr>
        <xdr:cNvPr id="260" name="n_3mainValue【橋りょう・トンネル】&#10;一人当たり有形固定資産（償却資産）額"/>
        <xdr:cNvSpPr txBox="1"/>
      </xdr:nvSpPr>
      <xdr:spPr>
        <a:xfrm>
          <a:off x="6670255" y="975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41111</xdr:rowOff>
    </xdr:from>
    <xdr:ext cx="599010" cy="259045"/>
    <xdr:sp macro="" textlink="">
      <xdr:nvSpPr>
        <xdr:cNvPr id="261" name="n_4mainValue【橋りょう・トンネル】&#10;一人当たり有形固定資産（償却資産）額"/>
        <xdr:cNvSpPr txBox="1"/>
      </xdr:nvSpPr>
      <xdr:spPr>
        <a:xfrm>
          <a:off x="5872695" y="976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4" name="直線コネクタ 283"/>
        <xdr:cNvCxnSpPr/>
      </xdr:nvCxnSpPr>
      <xdr:spPr>
        <a:xfrm flipV="1">
          <a:off x="4086225" y="1301953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5" name="【公営住宅】&#10;有形固定資産減価償却率最小値テキスト"/>
        <xdr:cNvSpPr txBox="1"/>
      </xdr:nvSpPr>
      <xdr:spPr>
        <a:xfrm>
          <a:off x="4124960" y="144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6" name="直線コネクタ 285"/>
        <xdr:cNvCxnSpPr/>
      </xdr:nvCxnSpPr>
      <xdr:spPr>
        <a:xfrm>
          <a:off x="402082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7" name="【公営住宅】&#10;有形固定資産減価償却率最大値テキスト"/>
        <xdr:cNvSpPr txBox="1"/>
      </xdr:nvSpPr>
      <xdr:spPr>
        <a:xfrm>
          <a:off x="4124960" y="127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8" name="直線コネクタ 287"/>
        <xdr:cNvCxnSpPr/>
      </xdr:nvCxnSpPr>
      <xdr:spPr>
        <a:xfrm>
          <a:off x="4020820" y="13019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137177</xdr:rowOff>
    </xdr:from>
    <xdr:ext cx="405111" cy="259045"/>
    <xdr:sp macro="" textlink="">
      <xdr:nvSpPr>
        <xdr:cNvPr id="289" name="【公営住宅】&#10;有形固定資産減価償却率平均値テキスト"/>
        <xdr:cNvSpPr txBox="1"/>
      </xdr:nvSpPr>
      <xdr:spPr>
        <a:xfrm>
          <a:off x="4124960" y="13716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90" name="フローチャート: 判断 289"/>
        <xdr:cNvSpPr/>
      </xdr:nvSpPr>
      <xdr:spPr>
        <a:xfrm>
          <a:off x="4036060" y="1373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91" name="フローチャート: 判断 290"/>
        <xdr:cNvSpPr/>
      </xdr:nvSpPr>
      <xdr:spPr>
        <a:xfrm>
          <a:off x="3312160" y="13705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2" name="フローチャート: 判断 291"/>
        <xdr:cNvSpPr/>
      </xdr:nvSpPr>
      <xdr:spPr>
        <a:xfrm>
          <a:off x="2514600" y="136644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3" name="フローチャート: 判断 292"/>
        <xdr:cNvSpPr/>
      </xdr:nvSpPr>
      <xdr:spPr>
        <a:xfrm>
          <a:off x="1739900" y="13675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4" name="フローチャート: 判断 293"/>
        <xdr:cNvSpPr/>
      </xdr:nvSpPr>
      <xdr:spPr>
        <a:xfrm>
          <a:off x="965200" y="1366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94742</xdr:rowOff>
    </xdr:from>
    <xdr:to>
      <xdr:col>24</xdr:col>
      <xdr:colOff>114300</xdr:colOff>
      <xdr:row>81</xdr:row>
      <xdr:rowOff>24892</xdr:rowOff>
    </xdr:to>
    <xdr:sp macro="" textlink="">
      <xdr:nvSpPr>
        <xdr:cNvPr id="300" name="楕円 299"/>
        <xdr:cNvSpPr/>
      </xdr:nvSpPr>
      <xdr:spPr>
        <a:xfrm>
          <a:off x="4036060" y="135059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117619</xdr:rowOff>
    </xdr:from>
    <xdr:ext cx="405111" cy="259045"/>
    <xdr:sp macro="" textlink="">
      <xdr:nvSpPr>
        <xdr:cNvPr id="301" name="【公営住宅】&#10;有形固定資産減価償却率該当値テキスト"/>
        <xdr:cNvSpPr txBox="1"/>
      </xdr:nvSpPr>
      <xdr:spPr>
        <a:xfrm>
          <a:off x="4124960" y="1336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42163</xdr:rowOff>
    </xdr:from>
    <xdr:to>
      <xdr:col>20</xdr:col>
      <xdr:colOff>38100</xdr:colOff>
      <xdr:row>80</xdr:row>
      <xdr:rowOff>143763</xdr:rowOff>
    </xdr:to>
    <xdr:sp macro="" textlink="">
      <xdr:nvSpPr>
        <xdr:cNvPr id="302" name="楕円 301"/>
        <xdr:cNvSpPr/>
      </xdr:nvSpPr>
      <xdr:spPr>
        <a:xfrm>
          <a:off x="3312160" y="134533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92963</xdr:rowOff>
    </xdr:from>
    <xdr:to>
      <xdr:col>24</xdr:col>
      <xdr:colOff>63500</xdr:colOff>
      <xdr:row>80</xdr:row>
      <xdr:rowOff>145542</xdr:rowOff>
    </xdr:to>
    <xdr:cxnSp macro="">
      <xdr:nvCxnSpPr>
        <xdr:cNvPr id="303" name="直線コネクタ 302"/>
        <xdr:cNvCxnSpPr/>
      </xdr:nvCxnSpPr>
      <xdr:spPr>
        <a:xfrm>
          <a:off x="3355340" y="13504163"/>
          <a:ext cx="73152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156463</xdr:rowOff>
    </xdr:from>
    <xdr:to>
      <xdr:col>15</xdr:col>
      <xdr:colOff>101600</xdr:colOff>
      <xdr:row>80</xdr:row>
      <xdr:rowOff>86613</xdr:rowOff>
    </xdr:to>
    <xdr:sp macro="" textlink="">
      <xdr:nvSpPr>
        <xdr:cNvPr id="304" name="楕円 303"/>
        <xdr:cNvSpPr/>
      </xdr:nvSpPr>
      <xdr:spPr>
        <a:xfrm>
          <a:off x="2514600" y="134000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35813</xdr:rowOff>
    </xdr:from>
    <xdr:to>
      <xdr:col>19</xdr:col>
      <xdr:colOff>177800</xdr:colOff>
      <xdr:row>80</xdr:row>
      <xdr:rowOff>92963</xdr:rowOff>
    </xdr:to>
    <xdr:cxnSp macro="">
      <xdr:nvCxnSpPr>
        <xdr:cNvPr id="305" name="直線コネクタ 304"/>
        <xdr:cNvCxnSpPr/>
      </xdr:nvCxnSpPr>
      <xdr:spPr>
        <a:xfrm>
          <a:off x="2565400" y="13447013"/>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78739</xdr:rowOff>
    </xdr:from>
    <xdr:to>
      <xdr:col>10</xdr:col>
      <xdr:colOff>165100</xdr:colOff>
      <xdr:row>80</xdr:row>
      <xdr:rowOff>8889</xdr:rowOff>
    </xdr:to>
    <xdr:sp macro="" textlink="">
      <xdr:nvSpPr>
        <xdr:cNvPr id="306" name="楕円 305"/>
        <xdr:cNvSpPr/>
      </xdr:nvSpPr>
      <xdr:spPr>
        <a:xfrm>
          <a:off x="1739900" y="13322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129539</xdr:rowOff>
    </xdr:from>
    <xdr:to>
      <xdr:col>15</xdr:col>
      <xdr:colOff>50800</xdr:colOff>
      <xdr:row>80</xdr:row>
      <xdr:rowOff>35813</xdr:rowOff>
    </xdr:to>
    <xdr:cxnSp macro="">
      <xdr:nvCxnSpPr>
        <xdr:cNvPr id="307" name="直線コネクタ 306"/>
        <xdr:cNvCxnSpPr/>
      </xdr:nvCxnSpPr>
      <xdr:spPr>
        <a:xfrm>
          <a:off x="1790700" y="13373099"/>
          <a:ext cx="7747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23876</xdr:rowOff>
    </xdr:from>
    <xdr:to>
      <xdr:col>6</xdr:col>
      <xdr:colOff>38100</xdr:colOff>
      <xdr:row>79</xdr:row>
      <xdr:rowOff>125476</xdr:rowOff>
    </xdr:to>
    <xdr:sp macro="" textlink="">
      <xdr:nvSpPr>
        <xdr:cNvPr id="308" name="楕円 307"/>
        <xdr:cNvSpPr/>
      </xdr:nvSpPr>
      <xdr:spPr>
        <a:xfrm>
          <a:off x="965200" y="132674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74676</xdr:rowOff>
    </xdr:from>
    <xdr:to>
      <xdr:col>10</xdr:col>
      <xdr:colOff>114300</xdr:colOff>
      <xdr:row>79</xdr:row>
      <xdr:rowOff>129539</xdr:rowOff>
    </xdr:to>
    <xdr:cxnSp macro="">
      <xdr:nvCxnSpPr>
        <xdr:cNvPr id="309" name="直線コネクタ 308"/>
        <xdr:cNvCxnSpPr/>
      </xdr:nvCxnSpPr>
      <xdr:spPr>
        <a:xfrm>
          <a:off x="1008380" y="13318236"/>
          <a:ext cx="78232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48023</xdr:rowOff>
    </xdr:from>
    <xdr:ext cx="405111" cy="259045"/>
    <xdr:sp macro="" textlink="">
      <xdr:nvSpPr>
        <xdr:cNvPr id="310" name="n_1aveValue【公営住宅】&#10;有形固定資産減価償却率"/>
        <xdr:cNvSpPr txBox="1"/>
      </xdr:nvSpPr>
      <xdr:spPr>
        <a:xfrm>
          <a:off x="3170564" y="13794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6875</xdr:rowOff>
    </xdr:from>
    <xdr:ext cx="405111" cy="259045"/>
    <xdr:sp macro="" textlink="">
      <xdr:nvSpPr>
        <xdr:cNvPr id="311" name="n_2aveValue【公営住宅】&#10;有形固定資産減価償却率"/>
        <xdr:cNvSpPr txBox="1"/>
      </xdr:nvSpPr>
      <xdr:spPr>
        <a:xfrm>
          <a:off x="2385704" y="13753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18305</xdr:rowOff>
    </xdr:from>
    <xdr:ext cx="405111" cy="259045"/>
    <xdr:sp macro="" textlink="">
      <xdr:nvSpPr>
        <xdr:cNvPr id="312" name="n_3aveValue【公営住宅】&#10;有形固定資産減価償却率"/>
        <xdr:cNvSpPr txBox="1"/>
      </xdr:nvSpPr>
      <xdr:spPr>
        <a:xfrm>
          <a:off x="1611004" y="1376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13" name="n_4aveValue【公営住宅】&#10;有形固定資産減価償却率"/>
        <xdr:cNvSpPr txBox="1"/>
      </xdr:nvSpPr>
      <xdr:spPr>
        <a:xfrm>
          <a:off x="83630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160290</xdr:rowOff>
    </xdr:from>
    <xdr:ext cx="405111" cy="259045"/>
    <xdr:sp macro="" textlink="">
      <xdr:nvSpPr>
        <xdr:cNvPr id="314" name="n_1mainValue【公営住宅】&#10;有形固定資産減価償却率"/>
        <xdr:cNvSpPr txBox="1"/>
      </xdr:nvSpPr>
      <xdr:spPr>
        <a:xfrm>
          <a:off x="3170564" y="13236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103140</xdr:rowOff>
    </xdr:from>
    <xdr:ext cx="405111" cy="259045"/>
    <xdr:sp macro="" textlink="">
      <xdr:nvSpPr>
        <xdr:cNvPr id="315" name="n_2mainValue【公営住宅】&#10;有形固定資産減価償却率"/>
        <xdr:cNvSpPr txBox="1"/>
      </xdr:nvSpPr>
      <xdr:spPr>
        <a:xfrm>
          <a:off x="2385704" y="1317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25416</xdr:rowOff>
    </xdr:from>
    <xdr:ext cx="405111" cy="259045"/>
    <xdr:sp macro="" textlink="">
      <xdr:nvSpPr>
        <xdr:cNvPr id="316" name="n_3mainValue【公営住宅】&#10;有形固定資産減価償却率"/>
        <xdr:cNvSpPr txBox="1"/>
      </xdr:nvSpPr>
      <xdr:spPr>
        <a:xfrm>
          <a:off x="1611004" y="1310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142003</xdr:rowOff>
    </xdr:from>
    <xdr:ext cx="405111" cy="259045"/>
    <xdr:sp macro="" textlink="">
      <xdr:nvSpPr>
        <xdr:cNvPr id="317" name="n_4mainValue【公営住宅】&#10;有形固定資産減価償却率"/>
        <xdr:cNvSpPr txBox="1"/>
      </xdr:nvSpPr>
      <xdr:spPr>
        <a:xfrm>
          <a:off x="836304" y="13050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41" name="直線コネクタ 340"/>
        <xdr:cNvCxnSpPr/>
      </xdr:nvCxnSpPr>
      <xdr:spPr>
        <a:xfrm flipV="1">
          <a:off x="9219565" y="13036295"/>
          <a:ext cx="0" cy="147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公営住宅】&#10;一人当たり面積最小値テキスト"/>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4" name="【公営住宅】&#10;一人当たり面積最大値テキスト"/>
        <xdr:cNvSpPr txBox="1"/>
      </xdr:nvSpPr>
      <xdr:spPr>
        <a:xfrm>
          <a:off x="9258300" y="1281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5" name="直線コネクタ 344"/>
        <xdr:cNvCxnSpPr/>
      </xdr:nvCxnSpPr>
      <xdr:spPr>
        <a:xfrm>
          <a:off x="9154160" y="13036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9923</xdr:rowOff>
    </xdr:from>
    <xdr:ext cx="469744" cy="259045"/>
    <xdr:sp macro="" textlink="">
      <xdr:nvSpPr>
        <xdr:cNvPr id="346" name="【公営住宅】&#10;一人当たり面積平均値テキスト"/>
        <xdr:cNvSpPr txBox="1"/>
      </xdr:nvSpPr>
      <xdr:spPr>
        <a:xfrm>
          <a:off x="9258300" y="14091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7" name="フローチャート: 判断 346"/>
        <xdr:cNvSpPr/>
      </xdr:nvSpPr>
      <xdr:spPr>
        <a:xfrm>
          <a:off x="9192260" y="141132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8" name="フローチャート: 判断 347"/>
        <xdr:cNvSpPr/>
      </xdr:nvSpPr>
      <xdr:spPr>
        <a:xfrm>
          <a:off x="8445500" y="1412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9" name="フローチャート: 判断 348"/>
        <xdr:cNvSpPr/>
      </xdr:nvSpPr>
      <xdr:spPr>
        <a:xfrm>
          <a:off x="7670800" y="140888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50" name="フローチャート: 判断 349"/>
        <xdr:cNvSpPr/>
      </xdr:nvSpPr>
      <xdr:spPr>
        <a:xfrm>
          <a:off x="6873240" y="140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51" name="フローチャート: 判断 350"/>
        <xdr:cNvSpPr/>
      </xdr:nvSpPr>
      <xdr:spPr>
        <a:xfrm>
          <a:off x="6098540" y="14073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135128</xdr:rowOff>
    </xdr:from>
    <xdr:to>
      <xdr:col>55</xdr:col>
      <xdr:colOff>50800</xdr:colOff>
      <xdr:row>84</xdr:row>
      <xdr:rowOff>65278</xdr:rowOff>
    </xdr:to>
    <xdr:sp macro="" textlink="">
      <xdr:nvSpPr>
        <xdr:cNvPr id="357" name="楕円 356"/>
        <xdr:cNvSpPr/>
      </xdr:nvSpPr>
      <xdr:spPr>
        <a:xfrm>
          <a:off x="9192260" y="140492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158005</xdr:rowOff>
    </xdr:from>
    <xdr:ext cx="469744" cy="259045"/>
    <xdr:sp macro="" textlink="">
      <xdr:nvSpPr>
        <xdr:cNvPr id="358" name="【公営住宅】&#10;一人当たり面積該当値テキスト"/>
        <xdr:cNvSpPr txBox="1"/>
      </xdr:nvSpPr>
      <xdr:spPr>
        <a:xfrm>
          <a:off x="9258300" y="139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140463</xdr:rowOff>
    </xdr:from>
    <xdr:to>
      <xdr:col>50</xdr:col>
      <xdr:colOff>165100</xdr:colOff>
      <xdr:row>84</xdr:row>
      <xdr:rowOff>70613</xdr:rowOff>
    </xdr:to>
    <xdr:sp macro="" textlink="">
      <xdr:nvSpPr>
        <xdr:cNvPr id="359" name="楕円 358"/>
        <xdr:cNvSpPr/>
      </xdr:nvSpPr>
      <xdr:spPr>
        <a:xfrm>
          <a:off x="8445500" y="14054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14478</xdr:rowOff>
    </xdr:from>
    <xdr:to>
      <xdr:col>55</xdr:col>
      <xdr:colOff>0</xdr:colOff>
      <xdr:row>84</xdr:row>
      <xdr:rowOff>19813</xdr:rowOff>
    </xdr:to>
    <xdr:cxnSp macro="">
      <xdr:nvCxnSpPr>
        <xdr:cNvPr id="360" name="直線コネクタ 359"/>
        <xdr:cNvCxnSpPr/>
      </xdr:nvCxnSpPr>
      <xdr:spPr>
        <a:xfrm flipV="1">
          <a:off x="8496300" y="14096238"/>
          <a:ext cx="7239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134365</xdr:rowOff>
    </xdr:from>
    <xdr:to>
      <xdr:col>46</xdr:col>
      <xdr:colOff>38100</xdr:colOff>
      <xdr:row>84</xdr:row>
      <xdr:rowOff>64515</xdr:rowOff>
    </xdr:to>
    <xdr:sp macro="" textlink="">
      <xdr:nvSpPr>
        <xdr:cNvPr id="361" name="楕円 360"/>
        <xdr:cNvSpPr/>
      </xdr:nvSpPr>
      <xdr:spPr>
        <a:xfrm>
          <a:off x="7670800" y="140484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13715</xdr:rowOff>
    </xdr:from>
    <xdr:to>
      <xdr:col>50</xdr:col>
      <xdr:colOff>114300</xdr:colOff>
      <xdr:row>84</xdr:row>
      <xdr:rowOff>19813</xdr:rowOff>
    </xdr:to>
    <xdr:cxnSp macro="">
      <xdr:nvCxnSpPr>
        <xdr:cNvPr id="362" name="直線コネクタ 361"/>
        <xdr:cNvCxnSpPr/>
      </xdr:nvCxnSpPr>
      <xdr:spPr>
        <a:xfrm>
          <a:off x="7713980" y="14095475"/>
          <a:ext cx="78232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163322</xdr:rowOff>
    </xdr:from>
    <xdr:to>
      <xdr:col>41</xdr:col>
      <xdr:colOff>101600</xdr:colOff>
      <xdr:row>84</xdr:row>
      <xdr:rowOff>93472</xdr:rowOff>
    </xdr:to>
    <xdr:sp macro="" textlink="">
      <xdr:nvSpPr>
        <xdr:cNvPr id="363" name="楕円 362"/>
        <xdr:cNvSpPr/>
      </xdr:nvSpPr>
      <xdr:spPr>
        <a:xfrm>
          <a:off x="6873240" y="14077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13715</xdr:rowOff>
    </xdr:from>
    <xdr:to>
      <xdr:col>45</xdr:col>
      <xdr:colOff>177800</xdr:colOff>
      <xdr:row>84</xdr:row>
      <xdr:rowOff>42672</xdr:rowOff>
    </xdr:to>
    <xdr:cxnSp macro="">
      <xdr:nvCxnSpPr>
        <xdr:cNvPr id="364" name="直線コネクタ 363"/>
        <xdr:cNvCxnSpPr/>
      </xdr:nvCxnSpPr>
      <xdr:spPr>
        <a:xfrm flipV="1">
          <a:off x="6924040" y="14095475"/>
          <a:ext cx="78994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6350</xdr:rowOff>
    </xdr:from>
    <xdr:to>
      <xdr:col>36</xdr:col>
      <xdr:colOff>165100</xdr:colOff>
      <xdr:row>84</xdr:row>
      <xdr:rowOff>107950</xdr:rowOff>
    </xdr:to>
    <xdr:sp macro="" textlink="">
      <xdr:nvSpPr>
        <xdr:cNvPr id="365" name="楕円 364"/>
        <xdr:cNvSpPr/>
      </xdr:nvSpPr>
      <xdr:spPr>
        <a:xfrm>
          <a:off x="609854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42672</xdr:rowOff>
    </xdr:from>
    <xdr:to>
      <xdr:col>41</xdr:col>
      <xdr:colOff>50800</xdr:colOff>
      <xdr:row>84</xdr:row>
      <xdr:rowOff>57150</xdr:rowOff>
    </xdr:to>
    <xdr:cxnSp macro="">
      <xdr:nvCxnSpPr>
        <xdr:cNvPr id="366" name="直線コネクタ 365"/>
        <xdr:cNvCxnSpPr/>
      </xdr:nvCxnSpPr>
      <xdr:spPr>
        <a:xfrm flipV="1">
          <a:off x="6149340" y="14124432"/>
          <a:ext cx="7747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136414</xdr:rowOff>
    </xdr:from>
    <xdr:ext cx="469744" cy="259045"/>
    <xdr:sp macro="" textlink="">
      <xdr:nvSpPr>
        <xdr:cNvPr id="367" name="n_1aveValue【公営住宅】&#10;一人当たり面積"/>
        <xdr:cNvSpPr txBox="1"/>
      </xdr:nvSpPr>
      <xdr:spPr>
        <a:xfrm>
          <a:off x="8271587" y="1421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99840</xdr:rowOff>
    </xdr:from>
    <xdr:ext cx="469744" cy="259045"/>
    <xdr:sp macro="" textlink="">
      <xdr:nvSpPr>
        <xdr:cNvPr id="368" name="n_2aveValue【公営住宅】&#10;一人当たり面積"/>
        <xdr:cNvSpPr txBox="1"/>
      </xdr:nvSpPr>
      <xdr:spPr>
        <a:xfrm>
          <a:off x="7509587" y="1418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93742</xdr:rowOff>
    </xdr:from>
    <xdr:ext cx="469744" cy="259045"/>
    <xdr:sp macro="" textlink="">
      <xdr:nvSpPr>
        <xdr:cNvPr id="369" name="n_3aveValue【公営住宅】&#10;一人当たり面積"/>
        <xdr:cNvSpPr txBox="1"/>
      </xdr:nvSpPr>
      <xdr:spPr>
        <a:xfrm>
          <a:off x="6712027" y="1417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106190</xdr:rowOff>
    </xdr:from>
    <xdr:ext cx="469744" cy="259045"/>
    <xdr:sp macro="" textlink="">
      <xdr:nvSpPr>
        <xdr:cNvPr id="370" name="n_4aveValue【公営住宅】&#10;一人当たり面積"/>
        <xdr:cNvSpPr txBox="1"/>
      </xdr:nvSpPr>
      <xdr:spPr>
        <a:xfrm>
          <a:off x="5937327" y="1385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87140</xdr:rowOff>
    </xdr:from>
    <xdr:ext cx="469744" cy="259045"/>
    <xdr:sp macro="" textlink="">
      <xdr:nvSpPr>
        <xdr:cNvPr id="371" name="n_1mainValue【公営住宅】&#10;一人当たり面積"/>
        <xdr:cNvSpPr txBox="1"/>
      </xdr:nvSpPr>
      <xdr:spPr>
        <a:xfrm>
          <a:off x="8271587" y="138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81042</xdr:rowOff>
    </xdr:from>
    <xdr:ext cx="469744" cy="259045"/>
    <xdr:sp macro="" textlink="">
      <xdr:nvSpPr>
        <xdr:cNvPr id="372" name="n_2mainValue【公営住宅】&#10;一人当たり面積"/>
        <xdr:cNvSpPr txBox="1"/>
      </xdr:nvSpPr>
      <xdr:spPr>
        <a:xfrm>
          <a:off x="7509587" y="1382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mainValue【公営住宅】&#10;一人当たり面積"/>
        <xdr:cNvSpPr txBox="1"/>
      </xdr:nvSpPr>
      <xdr:spPr>
        <a:xfrm>
          <a:off x="6712027" y="1385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99077</xdr:rowOff>
    </xdr:from>
    <xdr:ext cx="469744" cy="259045"/>
    <xdr:sp macro="" textlink="">
      <xdr:nvSpPr>
        <xdr:cNvPr id="374" name="n_4mainValue【公営住宅】&#10;一人当たり面積"/>
        <xdr:cNvSpPr txBox="1"/>
      </xdr:nvSpPr>
      <xdr:spPr>
        <a:xfrm>
          <a:off x="5937327"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16" name="直線コネクタ 415"/>
        <xdr:cNvCxnSpPr/>
      </xdr:nvCxnSpPr>
      <xdr:spPr>
        <a:xfrm flipV="1">
          <a:off x="14375764" y="5685064"/>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7" name="【認定こども園・幼稚園・保育所】&#10;有形固定資産減価償却率最小値テキスト"/>
        <xdr:cNvSpPr txBox="1"/>
      </xdr:nvSpPr>
      <xdr:spPr>
        <a:xfrm>
          <a:off x="144145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8" name="直線コネクタ 417"/>
        <xdr:cNvCxnSpPr/>
      </xdr:nvCxnSpPr>
      <xdr:spPr>
        <a:xfrm>
          <a:off x="14287500" y="7081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9" name="【認定こども園・幼稚園・保育所】&#10;有形固定資産減価償却率最大値テキスト"/>
        <xdr:cNvSpPr txBox="1"/>
      </xdr:nvSpPr>
      <xdr:spPr>
        <a:xfrm>
          <a:off x="14414500" y="54641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20" name="直線コネクタ 419"/>
        <xdr:cNvCxnSpPr/>
      </xdr:nvCxnSpPr>
      <xdr:spPr>
        <a:xfrm>
          <a:off x="14287500" y="5685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21" name="【認定こども園・幼稚園・保育所】&#10;有形固定資産減価償却率平均値テキスト"/>
        <xdr:cNvSpPr txBox="1"/>
      </xdr:nvSpPr>
      <xdr:spPr>
        <a:xfrm>
          <a:off x="14414500" y="62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2" name="フローチャート: 判断 421"/>
        <xdr:cNvSpPr/>
      </xdr:nvSpPr>
      <xdr:spPr>
        <a:xfrm>
          <a:off x="14325600" y="640225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3" name="フローチャート: 判断 422"/>
        <xdr:cNvSpPr/>
      </xdr:nvSpPr>
      <xdr:spPr>
        <a:xfrm>
          <a:off x="13578840" y="63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4" name="フローチャート: 判断 423"/>
        <xdr:cNvSpPr/>
      </xdr:nvSpPr>
      <xdr:spPr>
        <a:xfrm>
          <a:off x="12804140" y="637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5" name="フローチャート: 判断 424"/>
        <xdr:cNvSpPr/>
      </xdr:nvSpPr>
      <xdr:spPr>
        <a:xfrm>
          <a:off x="1202944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6" name="フローチャート: 判断 425"/>
        <xdr:cNvSpPr/>
      </xdr:nvSpPr>
      <xdr:spPr>
        <a:xfrm>
          <a:off x="11231880" y="6358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71120</xdr:rowOff>
    </xdr:from>
    <xdr:to>
      <xdr:col>85</xdr:col>
      <xdr:colOff>177800</xdr:colOff>
      <xdr:row>41</xdr:row>
      <xdr:rowOff>1270</xdr:rowOff>
    </xdr:to>
    <xdr:sp macro="" textlink="">
      <xdr:nvSpPr>
        <xdr:cNvPr id="432" name="楕円 431"/>
        <xdr:cNvSpPr/>
      </xdr:nvSpPr>
      <xdr:spPr>
        <a:xfrm>
          <a:off x="14325600" y="67767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49547</xdr:rowOff>
    </xdr:from>
    <xdr:ext cx="405111" cy="259045"/>
    <xdr:sp macro="" textlink="">
      <xdr:nvSpPr>
        <xdr:cNvPr id="433" name="【認定こども園・幼稚園・保育所】&#10;有形固定資産減価償却率該当値テキスト"/>
        <xdr:cNvSpPr txBox="1"/>
      </xdr:nvSpPr>
      <xdr:spPr>
        <a:xfrm>
          <a:off x="14414500"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434" name="楕円 433"/>
        <xdr:cNvSpPr/>
      </xdr:nvSpPr>
      <xdr:spPr>
        <a:xfrm>
          <a:off x="1357884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99060</xdr:rowOff>
    </xdr:from>
    <xdr:to>
      <xdr:col>85</xdr:col>
      <xdr:colOff>127000</xdr:colOff>
      <xdr:row>40</xdr:row>
      <xdr:rowOff>121920</xdr:rowOff>
    </xdr:to>
    <xdr:cxnSp macro="">
      <xdr:nvCxnSpPr>
        <xdr:cNvPr id="435" name="直線コネクタ 434"/>
        <xdr:cNvCxnSpPr/>
      </xdr:nvCxnSpPr>
      <xdr:spPr>
        <a:xfrm>
          <a:off x="13629640" y="6804660"/>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66222</xdr:rowOff>
    </xdr:from>
    <xdr:to>
      <xdr:col>76</xdr:col>
      <xdr:colOff>165100</xdr:colOff>
      <xdr:row>40</xdr:row>
      <xdr:rowOff>167822</xdr:rowOff>
    </xdr:to>
    <xdr:sp macro="" textlink="">
      <xdr:nvSpPr>
        <xdr:cNvPr id="436" name="楕円 435"/>
        <xdr:cNvSpPr/>
      </xdr:nvSpPr>
      <xdr:spPr>
        <a:xfrm>
          <a:off x="12804140" y="67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99060</xdr:rowOff>
    </xdr:from>
    <xdr:to>
      <xdr:col>81</xdr:col>
      <xdr:colOff>50800</xdr:colOff>
      <xdr:row>40</xdr:row>
      <xdr:rowOff>117022</xdr:rowOff>
    </xdr:to>
    <xdr:cxnSp macro="">
      <xdr:nvCxnSpPr>
        <xdr:cNvPr id="437" name="直線コネクタ 436"/>
        <xdr:cNvCxnSpPr/>
      </xdr:nvCxnSpPr>
      <xdr:spPr>
        <a:xfrm flipV="1">
          <a:off x="12854940" y="6804660"/>
          <a:ext cx="7747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67854</xdr:rowOff>
    </xdr:from>
    <xdr:to>
      <xdr:col>72</xdr:col>
      <xdr:colOff>38100</xdr:colOff>
      <xdr:row>40</xdr:row>
      <xdr:rowOff>169454</xdr:rowOff>
    </xdr:to>
    <xdr:sp macro="" textlink="">
      <xdr:nvSpPr>
        <xdr:cNvPr id="438" name="楕円 437"/>
        <xdr:cNvSpPr/>
      </xdr:nvSpPr>
      <xdr:spPr>
        <a:xfrm>
          <a:off x="12029440" y="67734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117022</xdr:rowOff>
    </xdr:from>
    <xdr:to>
      <xdr:col>76</xdr:col>
      <xdr:colOff>114300</xdr:colOff>
      <xdr:row>40</xdr:row>
      <xdr:rowOff>118654</xdr:rowOff>
    </xdr:to>
    <xdr:cxnSp macro="">
      <xdr:nvCxnSpPr>
        <xdr:cNvPr id="439" name="直線コネクタ 438"/>
        <xdr:cNvCxnSpPr/>
      </xdr:nvCxnSpPr>
      <xdr:spPr>
        <a:xfrm flipV="1">
          <a:off x="12072620" y="6822622"/>
          <a:ext cx="7823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84183</xdr:rowOff>
    </xdr:from>
    <xdr:to>
      <xdr:col>67</xdr:col>
      <xdr:colOff>101600</xdr:colOff>
      <xdr:row>41</xdr:row>
      <xdr:rowOff>14333</xdr:rowOff>
    </xdr:to>
    <xdr:sp macro="" textlink="">
      <xdr:nvSpPr>
        <xdr:cNvPr id="440" name="楕円 439"/>
        <xdr:cNvSpPr/>
      </xdr:nvSpPr>
      <xdr:spPr>
        <a:xfrm>
          <a:off x="11231880" y="67897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118654</xdr:rowOff>
    </xdr:from>
    <xdr:to>
      <xdr:col>71</xdr:col>
      <xdr:colOff>177800</xdr:colOff>
      <xdr:row>40</xdr:row>
      <xdr:rowOff>134983</xdr:rowOff>
    </xdr:to>
    <xdr:cxnSp macro="">
      <xdr:nvCxnSpPr>
        <xdr:cNvPr id="441" name="直線コネクタ 440"/>
        <xdr:cNvCxnSpPr/>
      </xdr:nvCxnSpPr>
      <xdr:spPr>
        <a:xfrm flipV="1">
          <a:off x="11282680" y="6824254"/>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442" name="n_1aveValue【認定こども園・幼稚園・保育所】&#10;有形固定資産減価償却率"/>
        <xdr:cNvSpPr txBox="1"/>
      </xdr:nvSpPr>
      <xdr:spPr>
        <a:xfrm>
          <a:off x="134372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443" name="n_2aveValue【認定こども園・幼稚園・保育所】&#10;有形固定資産減価償却率"/>
        <xdr:cNvSpPr txBox="1"/>
      </xdr:nvSpPr>
      <xdr:spPr>
        <a:xfrm>
          <a:off x="126752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444" name="n_3aveValue【認定こども園・幼稚園・保育所】&#10;有形固定資産減価償却率"/>
        <xdr:cNvSpPr txBox="1"/>
      </xdr:nvSpPr>
      <xdr:spPr>
        <a:xfrm>
          <a:off x="119005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445" name="n_4aveValue【認定こども園・幼稚園・保育所】&#10;有形固定資産減価償却率"/>
        <xdr:cNvSpPr txBox="1"/>
      </xdr:nvSpPr>
      <xdr:spPr>
        <a:xfrm>
          <a:off x="11102984" y="613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446" name="n_1mainValue【認定こども園・幼稚園・保育所】&#10;有形固定資産減価償却率"/>
        <xdr:cNvSpPr txBox="1"/>
      </xdr:nvSpPr>
      <xdr:spPr>
        <a:xfrm>
          <a:off x="134372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158949</xdr:rowOff>
    </xdr:from>
    <xdr:ext cx="405111" cy="259045"/>
    <xdr:sp macro="" textlink="">
      <xdr:nvSpPr>
        <xdr:cNvPr id="447" name="n_2mainValue【認定こども園・幼稚園・保育所】&#10;有形固定資産減価償却率"/>
        <xdr:cNvSpPr txBox="1"/>
      </xdr:nvSpPr>
      <xdr:spPr>
        <a:xfrm>
          <a:off x="12675244" y="68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160581</xdr:rowOff>
    </xdr:from>
    <xdr:ext cx="405111" cy="259045"/>
    <xdr:sp macro="" textlink="">
      <xdr:nvSpPr>
        <xdr:cNvPr id="448" name="n_3mainValue【認定こども園・幼稚園・保育所】&#10;有形固定資産減価償却率"/>
        <xdr:cNvSpPr txBox="1"/>
      </xdr:nvSpPr>
      <xdr:spPr>
        <a:xfrm>
          <a:off x="11900544" y="686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5460</xdr:rowOff>
    </xdr:from>
    <xdr:ext cx="405111" cy="259045"/>
    <xdr:sp macro="" textlink="">
      <xdr:nvSpPr>
        <xdr:cNvPr id="449" name="n_4mainValue【認定こども園・幼稚園・保育所】&#10;有形固定資産減価償却率"/>
        <xdr:cNvSpPr txBox="1"/>
      </xdr:nvSpPr>
      <xdr:spPr>
        <a:xfrm>
          <a:off x="11102984" y="687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71" name="直線コネクタ 470"/>
        <xdr:cNvCxnSpPr/>
      </xdr:nvCxnSpPr>
      <xdr:spPr>
        <a:xfrm flipV="1">
          <a:off x="19509104" y="5622036"/>
          <a:ext cx="0"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2" name="【認定こども園・幼稚園・保育所】&#10;一人当たり面積最小値テキスト"/>
        <xdr:cNvSpPr txBox="1"/>
      </xdr:nvSpPr>
      <xdr:spPr>
        <a:xfrm>
          <a:off x="1954784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3" name="直線コネクタ 472"/>
        <xdr:cNvCxnSpPr/>
      </xdr:nvCxnSpPr>
      <xdr:spPr>
        <a:xfrm>
          <a:off x="1944370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74" name="【認定こども園・幼稚園・保育所】&#10;一人当たり面積最大値テキスト"/>
        <xdr:cNvSpPr txBox="1"/>
      </xdr:nvSpPr>
      <xdr:spPr>
        <a:xfrm>
          <a:off x="19547840" y="540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75" name="直線コネクタ 474"/>
        <xdr:cNvCxnSpPr/>
      </xdr:nvCxnSpPr>
      <xdr:spPr>
        <a:xfrm>
          <a:off x="19443700" y="5622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70121</xdr:rowOff>
    </xdr:from>
    <xdr:ext cx="469744" cy="259045"/>
    <xdr:sp macro="" textlink="">
      <xdr:nvSpPr>
        <xdr:cNvPr id="476" name="【認定こども園・幼稚園・保育所】&#10;一人当たり面積平均値テキスト"/>
        <xdr:cNvSpPr txBox="1"/>
      </xdr:nvSpPr>
      <xdr:spPr>
        <a:xfrm>
          <a:off x="19547840" y="6440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77" name="フローチャート: 判断 476"/>
        <xdr:cNvSpPr/>
      </xdr:nvSpPr>
      <xdr:spPr>
        <a:xfrm>
          <a:off x="19458940" y="6462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78" name="フローチャート: 判断 477"/>
        <xdr:cNvSpPr/>
      </xdr:nvSpPr>
      <xdr:spPr>
        <a:xfrm>
          <a:off x="18735040" y="64825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9" name="フローチャート: 判断 478"/>
        <xdr:cNvSpPr/>
      </xdr:nvSpPr>
      <xdr:spPr>
        <a:xfrm>
          <a:off x="1793748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80" name="フローチャート: 判断 479"/>
        <xdr:cNvSpPr/>
      </xdr:nvSpPr>
      <xdr:spPr>
        <a:xfrm>
          <a:off x="17162780" y="64734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81" name="フローチャート: 判断 480"/>
        <xdr:cNvSpPr/>
      </xdr:nvSpPr>
      <xdr:spPr>
        <a:xfrm>
          <a:off x="1638808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75692</xdr:rowOff>
    </xdr:from>
    <xdr:to>
      <xdr:col>116</xdr:col>
      <xdr:colOff>114300</xdr:colOff>
      <xdr:row>39</xdr:row>
      <xdr:rowOff>5842</xdr:rowOff>
    </xdr:to>
    <xdr:sp macro="" textlink="">
      <xdr:nvSpPr>
        <xdr:cNvPr id="487" name="楕円 486"/>
        <xdr:cNvSpPr/>
      </xdr:nvSpPr>
      <xdr:spPr>
        <a:xfrm>
          <a:off x="19458940" y="6446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98569</xdr:rowOff>
    </xdr:from>
    <xdr:ext cx="469744" cy="259045"/>
    <xdr:sp macro="" textlink="">
      <xdr:nvSpPr>
        <xdr:cNvPr id="488" name="【認定こども園・幼稚園・保育所】&#10;一人当たり面積該当値テキスト"/>
        <xdr:cNvSpPr txBox="1"/>
      </xdr:nvSpPr>
      <xdr:spPr>
        <a:xfrm>
          <a:off x="19547840"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160274</xdr:rowOff>
    </xdr:from>
    <xdr:to>
      <xdr:col>112</xdr:col>
      <xdr:colOff>38100</xdr:colOff>
      <xdr:row>38</xdr:row>
      <xdr:rowOff>90424</xdr:rowOff>
    </xdr:to>
    <xdr:sp macro="" textlink="">
      <xdr:nvSpPr>
        <xdr:cNvPr id="489" name="楕円 488"/>
        <xdr:cNvSpPr/>
      </xdr:nvSpPr>
      <xdr:spPr>
        <a:xfrm>
          <a:off x="18735040" y="63629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39624</xdr:rowOff>
    </xdr:from>
    <xdr:to>
      <xdr:col>116</xdr:col>
      <xdr:colOff>63500</xdr:colOff>
      <xdr:row>38</xdr:row>
      <xdr:rowOff>126492</xdr:rowOff>
    </xdr:to>
    <xdr:cxnSp macro="">
      <xdr:nvCxnSpPr>
        <xdr:cNvPr id="490" name="直線コネクタ 489"/>
        <xdr:cNvCxnSpPr/>
      </xdr:nvCxnSpPr>
      <xdr:spPr>
        <a:xfrm>
          <a:off x="18778220" y="6409944"/>
          <a:ext cx="73152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123698</xdr:rowOff>
    </xdr:from>
    <xdr:to>
      <xdr:col>107</xdr:col>
      <xdr:colOff>101600</xdr:colOff>
      <xdr:row>38</xdr:row>
      <xdr:rowOff>53848</xdr:rowOff>
    </xdr:to>
    <xdr:sp macro="" textlink="">
      <xdr:nvSpPr>
        <xdr:cNvPr id="491" name="楕円 490"/>
        <xdr:cNvSpPr/>
      </xdr:nvSpPr>
      <xdr:spPr>
        <a:xfrm>
          <a:off x="17937480" y="6326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3048</xdr:rowOff>
    </xdr:from>
    <xdr:to>
      <xdr:col>111</xdr:col>
      <xdr:colOff>177800</xdr:colOff>
      <xdr:row>38</xdr:row>
      <xdr:rowOff>39624</xdr:rowOff>
    </xdr:to>
    <xdr:cxnSp macro="">
      <xdr:nvCxnSpPr>
        <xdr:cNvPr id="492" name="直線コネクタ 491"/>
        <xdr:cNvCxnSpPr/>
      </xdr:nvCxnSpPr>
      <xdr:spPr>
        <a:xfrm>
          <a:off x="17988280" y="6373368"/>
          <a:ext cx="78994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39116</xdr:rowOff>
    </xdr:from>
    <xdr:to>
      <xdr:col>102</xdr:col>
      <xdr:colOff>165100</xdr:colOff>
      <xdr:row>37</xdr:row>
      <xdr:rowOff>140716</xdr:rowOff>
    </xdr:to>
    <xdr:sp macro="" textlink="">
      <xdr:nvSpPr>
        <xdr:cNvPr id="493" name="楕円 492"/>
        <xdr:cNvSpPr/>
      </xdr:nvSpPr>
      <xdr:spPr>
        <a:xfrm>
          <a:off x="17162780" y="62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89916</xdr:rowOff>
    </xdr:from>
    <xdr:to>
      <xdr:col>107</xdr:col>
      <xdr:colOff>50800</xdr:colOff>
      <xdr:row>38</xdr:row>
      <xdr:rowOff>3048</xdr:rowOff>
    </xdr:to>
    <xdr:cxnSp macro="">
      <xdr:nvCxnSpPr>
        <xdr:cNvPr id="494" name="直線コネクタ 493"/>
        <xdr:cNvCxnSpPr/>
      </xdr:nvCxnSpPr>
      <xdr:spPr>
        <a:xfrm>
          <a:off x="17213580" y="6292596"/>
          <a:ext cx="7747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121412</xdr:rowOff>
    </xdr:from>
    <xdr:to>
      <xdr:col>98</xdr:col>
      <xdr:colOff>38100</xdr:colOff>
      <xdr:row>38</xdr:row>
      <xdr:rowOff>51562</xdr:rowOff>
    </xdr:to>
    <xdr:sp macro="" textlink="">
      <xdr:nvSpPr>
        <xdr:cNvPr id="495" name="楕円 494"/>
        <xdr:cNvSpPr/>
      </xdr:nvSpPr>
      <xdr:spPr>
        <a:xfrm>
          <a:off x="16388080" y="63240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89916</xdr:rowOff>
    </xdr:from>
    <xdr:to>
      <xdr:col>102</xdr:col>
      <xdr:colOff>114300</xdr:colOff>
      <xdr:row>38</xdr:row>
      <xdr:rowOff>762</xdr:rowOff>
    </xdr:to>
    <xdr:cxnSp macro="">
      <xdr:nvCxnSpPr>
        <xdr:cNvPr id="496" name="直線コネクタ 495"/>
        <xdr:cNvCxnSpPr/>
      </xdr:nvCxnSpPr>
      <xdr:spPr>
        <a:xfrm flipV="1">
          <a:off x="16431260" y="6292596"/>
          <a:ext cx="78232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33545</xdr:rowOff>
    </xdr:from>
    <xdr:ext cx="469744" cy="259045"/>
    <xdr:sp macro="" textlink="">
      <xdr:nvSpPr>
        <xdr:cNvPr id="497" name="n_1aveValue【認定こども園・幼稚園・保育所】&#10;一人当たり面積"/>
        <xdr:cNvSpPr txBox="1"/>
      </xdr:nvSpPr>
      <xdr:spPr>
        <a:xfrm>
          <a:off x="18561127" y="657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98" name="n_2aveValue【認定こども園・幼稚園・保育所】&#10;一人当たり面積"/>
        <xdr:cNvSpPr txBox="1"/>
      </xdr:nvSpPr>
      <xdr:spPr>
        <a:xfrm>
          <a:off x="1777626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24401</xdr:rowOff>
    </xdr:from>
    <xdr:ext cx="469744" cy="259045"/>
    <xdr:sp macro="" textlink="">
      <xdr:nvSpPr>
        <xdr:cNvPr id="499" name="n_3aveValue【認定こども園・幼稚園・保育所】&#10;一人当たり面積"/>
        <xdr:cNvSpPr txBox="1"/>
      </xdr:nvSpPr>
      <xdr:spPr>
        <a:xfrm>
          <a:off x="17001567" y="656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31259</xdr:rowOff>
    </xdr:from>
    <xdr:ext cx="469744" cy="259045"/>
    <xdr:sp macro="" textlink="">
      <xdr:nvSpPr>
        <xdr:cNvPr id="500" name="n_4aveValue【認定こども園・幼稚園・保育所】&#10;一人当たり面積"/>
        <xdr:cNvSpPr txBox="1"/>
      </xdr:nvSpPr>
      <xdr:spPr>
        <a:xfrm>
          <a:off x="1622686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106951</xdr:rowOff>
    </xdr:from>
    <xdr:ext cx="469744" cy="259045"/>
    <xdr:sp macro="" textlink="">
      <xdr:nvSpPr>
        <xdr:cNvPr id="501" name="n_1mainValue【認定こども園・幼稚園・保育所】&#10;一人当たり面積"/>
        <xdr:cNvSpPr txBox="1"/>
      </xdr:nvSpPr>
      <xdr:spPr>
        <a:xfrm>
          <a:off x="18561127"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70375</xdr:rowOff>
    </xdr:from>
    <xdr:ext cx="469744" cy="259045"/>
    <xdr:sp macro="" textlink="">
      <xdr:nvSpPr>
        <xdr:cNvPr id="502" name="n_2mainValue【認定こども園・幼稚園・保育所】&#10;一人当たり面積"/>
        <xdr:cNvSpPr txBox="1"/>
      </xdr:nvSpPr>
      <xdr:spPr>
        <a:xfrm>
          <a:off x="17776267"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157243</xdr:rowOff>
    </xdr:from>
    <xdr:ext cx="469744" cy="259045"/>
    <xdr:sp macro="" textlink="">
      <xdr:nvSpPr>
        <xdr:cNvPr id="503" name="n_3mainValue【認定こども園・幼稚園・保育所】&#10;一人当たり面積"/>
        <xdr:cNvSpPr txBox="1"/>
      </xdr:nvSpPr>
      <xdr:spPr>
        <a:xfrm>
          <a:off x="17001567" y="602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68089</xdr:rowOff>
    </xdr:from>
    <xdr:ext cx="469744" cy="259045"/>
    <xdr:sp macro="" textlink="">
      <xdr:nvSpPr>
        <xdr:cNvPr id="504" name="n_4mainValue【認定こども園・幼稚園・保育所】&#10;一人当たり面積"/>
        <xdr:cNvSpPr txBox="1"/>
      </xdr:nvSpPr>
      <xdr:spPr>
        <a:xfrm>
          <a:off x="16226867" y="610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529" name="直線コネクタ 528"/>
        <xdr:cNvCxnSpPr/>
      </xdr:nvCxnSpPr>
      <xdr:spPr>
        <a:xfrm flipV="1">
          <a:off x="14375764" y="924687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530" name="【学校施設】&#10;有形固定資産減価償却率最小値テキスト"/>
        <xdr:cNvSpPr txBox="1"/>
      </xdr:nvSpPr>
      <xdr:spPr>
        <a:xfrm>
          <a:off x="144145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531" name="直線コネクタ 530"/>
        <xdr:cNvCxnSpPr/>
      </xdr:nvCxnSpPr>
      <xdr:spPr>
        <a:xfrm>
          <a:off x="14287500" y="10828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32" name="【学校施設】&#10;有形固定資産減価償却率最大値テキスト"/>
        <xdr:cNvSpPr txBox="1"/>
      </xdr:nvSpPr>
      <xdr:spPr>
        <a:xfrm>
          <a:off x="14414500" y="902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3" name="直線コネクタ 532"/>
        <xdr:cNvCxnSpPr/>
      </xdr:nvCxnSpPr>
      <xdr:spPr>
        <a:xfrm>
          <a:off x="14287500" y="9246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534" name="【学校施設】&#10;有形固定資産減価償却率平均値テキスト"/>
        <xdr:cNvSpPr txBox="1"/>
      </xdr:nvSpPr>
      <xdr:spPr>
        <a:xfrm>
          <a:off x="144145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5" name="フローチャート: 判断 534"/>
        <xdr:cNvSpPr/>
      </xdr:nvSpPr>
      <xdr:spPr>
        <a:xfrm>
          <a:off x="14325600" y="99275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6" name="フローチャート: 判断 535"/>
        <xdr:cNvSpPr/>
      </xdr:nvSpPr>
      <xdr:spPr>
        <a:xfrm>
          <a:off x="13578840" y="9893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37" name="フローチャート: 判断 536"/>
        <xdr:cNvSpPr/>
      </xdr:nvSpPr>
      <xdr:spPr>
        <a:xfrm>
          <a:off x="12804140" y="981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8" name="フローチャート: 判断 537"/>
        <xdr:cNvSpPr/>
      </xdr:nvSpPr>
      <xdr:spPr>
        <a:xfrm>
          <a:off x="12029440" y="9805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39" name="フローチャート: 判断 538"/>
        <xdr:cNvSpPr/>
      </xdr:nvSpPr>
      <xdr:spPr>
        <a:xfrm>
          <a:off x="1123188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45" name="楕円 544"/>
        <xdr:cNvSpPr/>
      </xdr:nvSpPr>
      <xdr:spPr>
        <a:xfrm>
          <a:off x="14325600" y="100838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3827</xdr:rowOff>
    </xdr:from>
    <xdr:ext cx="405111" cy="259045"/>
    <xdr:sp macro="" textlink="">
      <xdr:nvSpPr>
        <xdr:cNvPr id="546" name="【学校施設】&#10;有形固定資産減価償却率該当値テキスト"/>
        <xdr:cNvSpPr txBox="1"/>
      </xdr:nvSpPr>
      <xdr:spPr>
        <a:xfrm>
          <a:off x="14414500"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47" name="楕円 546"/>
        <xdr:cNvSpPr/>
      </xdr:nvSpPr>
      <xdr:spPr>
        <a:xfrm>
          <a:off x="1357884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60</xdr:row>
      <xdr:rowOff>114300</xdr:rowOff>
    </xdr:to>
    <xdr:cxnSp macro="">
      <xdr:nvCxnSpPr>
        <xdr:cNvPr id="548" name="直線コネクタ 547"/>
        <xdr:cNvCxnSpPr/>
      </xdr:nvCxnSpPr>
      <xdr:spPr>
        <a:xfrm flipV="1">
          <a:off x="13629640" y="1013460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xdr:rowOff>
    </xdr:from>
    <xdr:to>
      <xdr:col>76</xdr:col>
      <xdr:colOff>165100</xdr:colOff>
      <xdr:row>60</xdr:row>
      <xdr:rowOff>107950</xdr:rowOff>
    </xdr:to>
    <xdr:sp macro="" textlink="">
      <xdr:nvSpPr>
        <xdr:cNvPr id="549" name="楕円 548"/>
        <xdr:cNvSpPr/>
      </xdr:nvSpPr>
      <xdr:spPr>
        <a:xfrm>
          <a:off x="1280414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57150</xdr:rowOff>
    </xdr:from>
    <xdr:to>
      <xdr:col>81</xdr:col>
      <xdr:colOff>50800</xdr:colOff>
      <xdr:row>60</xdr:row>
      <xdr:rowOff>114300</xdr:rowOff>
    </xdr:to>
    <xdr:cxnSp macro="">
      <xdr:nvCxnSpPr>
        <xdr:cNvPr id="550" name="直線コネクタ 549"/>
        <xdr:cNvCxnSpPr/>
      </xdr:nvCxnSpPr>
      <xdr:spPr>
        <a:xfrm>
          <a:off x="12854940" y="10115550"/>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551" name="楕円 550"/>
        <xdr:cNvSpPr/>
      </xdr:nvSpPr>
      <xdr:spPr>
        <a:xfrm>
          <a:off x="12029440" y="10049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57150</xdr:rowOff>
    </xdr:to>
    <xdr:cxnSp macro="">
      <xdr:nvCxnSpPr>
        <xdr:cNvPr id="552" name="直線コネクタ 551"/>
        <xdr:cNvCxnSpPr/>
      </xdr:nvCxnSpPr>
      <xdr:spPr>
        <a:xfrm>
          <a:off x="12072620" y="1009650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36830</xdr:rowOff>
    </xdr:from>
    <xdr:to>
      <xdr:col>67</xdr:col>
      <xdr:colOff>101600</xdr:colOff>
      <xdr:row>59</xdr:row>
      <xdr:rowOff>138430</xdr:rowOff>
    </xdr:to>
    <xdr:sp macro="" textlink="">
      <xdr:nvSpPr>
        <xdr:cNvPr id="553" name="楕円 552"/>
        <xdr:cNvSpPr/>
      </xdr:nvSpPr>
      <xdr:spPr>
        <a:xfrm>
          <a:off x="1123188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87630</xdr:rowOff>
    </xdr:from>
    <xdr:to>
      <xdr:col>71</xdr:col>
      <xdr:colOff>177800</xdr:colOff>
      <xdr:row>60</xdr:row>
      <xdr:rowOff>38100</xdr:rowOff>
    </xdr:to>
    <xdr:cxnSp macro="">
      <xdr:nvCxnSpPr>
        <xdr:cNvPr id="554" name="直線コネクタ 553"/>
        <xdr:cNvCxnSpPr/>
      </xdr:nvCxnSpPr>
      <xdr:spPr>
        <a:xfrm>
          <a:off x="11282680" y="9978390"/>
          <a:ext cx="78994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555" name="n_1aveValue【学校施設】&#10;有形固定資産減価償却率"/>
        <xdr:cNvSpPr txBox="1"/>
      </xdr:nvSpPr>
      <xdr:spPr>
        <a:xfrm>
          <a:off x="134372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56" name="n_2aveValue【学校施設】&#10;有形固定資産減価償却率"/>
        <xdr:cNvSpPr txBox="1"/>
      </xdr:nvSpPr>
      <xdr:spPr>
        <a:xfrm>
          <a:off x="126752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557" name="n_3aveValue【学校施設】&#10;有形固定資産減価償却率"/>
        <xdr:cNvSpPr txBox="1"/>
      </xdr:nvSpPr>
      <xdr:spPr>
        <a:xfrm>
          <a:off x="119005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58" name="n_4aveValue【学校施設】&#10;有形固定資産減価償却率"/>
        <xdr:cNvSpPr txBox="1"/>
      </xdr:nvSpPr>
      <xdr:spPr>
        <a:xfrm>
          <a:off x="1110298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559" name="n_1mainValue【学校施設】&#10;有形固定資産減価償却率"/>
        <xdr:cNvSpPr txBox="1"/>
      </xdr:nvSpPr>
      <xdr:spPr>
        <a:xfrm>
          <a:off x="134372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560" name="n_2mainValue【学校施設】&#10;有形固定資産減価償却率"/>
        <xdr:cNvSpPr txBox="1"/>
      </xdr:nvSpPr>
      <xdr:spPr>
        <a:xfrm>
          <a:off x="126752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80027</xdr:rowOff>
    </xdr:from>
    <xdr:ext cx="405111" cy="259045"/>
    <xdr:sp macro="" textlink="">
      <xdr:nvSpPr>
        <xdr:cNvPr id="561" name="n_3mainValue【学校施設】&#10;有形固定資産減価償却率"/>
        <xdr:cNvSpPr txBox="1"/>
      </xdr:nvSpPr>
      <xdr:spPr>
        <a:xfrm>
          <a:off x="119005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562" name="n_4mainValue【学校施設】&#10;有形固定資産減価償却率"/>
        <xdr:cNvSpPr txBox="1"/>
      </xdr:nvSpPr>
      <xdr:spPr>
        <a:xfrm>
          <a:off x="1110298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89" name="直線コネクタ 588"/>
        <xdr:cNvCxnSpPr/>
      </xdr:nvCxnSpPr>
      <xdr:spPr>
        <a:xfrm flipV="1">
          <a:off x="19509104" y="9477974"/>
          <a:ext cx="0" cy="1252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90" name="【学校施設】&#10;一人当たり面積最小値テキスト"/>
        <xdr:cNvSpPr txBox="1"/>
      </xdr:nvSpPr>
      <xdr:spPr>
        <a:xfrm>
          <a:off x="19547840" y="1073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91" name="直線コネクタ 590"/>
        <xdr:cNvCxnSpPr/>
      </xdr:nvCxnSpPr>
      <xdr:spPr>
        <a:xfrm>
          <a:off x="19443700" y="10730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92" name="【学校施設】&#10;一人当たり面積最大値テキスト"/>
        <xdr:cNvSpPr txBox="1"/>
      </xdr:nvSpPr>
      <xdr:spPr>
        <a:xfrm>
          <a:off x="19547840" y="925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93" name="直線コネクタ 592"/>
        <xdr:cNvCxnSpPr/>
      </xdr:nvCxnSpPr>
      <xdr:spPr>
        <a:xfrm>
          <a:off x="19443700" y="9477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96465</xdr:rowOff>
    </xdr:from>
    <xdr:ext cx="469744" cy="259045"/>
    <xdr:sp macro="" textlink="">
      <xdr:nvSpPr>
        <xdr:cNvPr id="594" name="【学校施設】&#10;一人当たり面積平均値テキスト"/>
        <xdr:cNvSpPr txBox="1"/>
      </xdr:nvSpPr>
      <xdr:spPr>
        <a:xfrm>
          <a:off x="19547840" y="10322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95" name="フローチャート: 判断 594"/>
        <xdr:cNvSpPr/>
      </xdr:nvSpPr>
      <xdr:spPr>
        <a:xfrm>
          <a:off x="19458940" y="103440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96" name="フローチャート: 判断 595"/>
        <xdr:cNvSpPr/>
      </xdr:nvSpPr>
      <xdr:spPr>
        <a:xfrm>
          <a:off x="18735040" y="10380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97" name="フローチャート: 判断 596"/>
        <xdr:cNvSpPr/>
      </xdr:nvSpPr>
      <xdr:spPr>
        <a:xfrm>
          <a:off x="17937480" y="10366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98" name="フローチャート: 判断 597"/>
        <xdr:cNvSpPr/>
      </xdr:nvSpPr>
      <xdr:spPr>
        <a:xfrm>
          <a:off x="17162780" y="10355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99" name="フローチャート: 判断 598"/>
        <xdr:cNvSpPr/>
      </xdr:nvSpPr>
      <xdr:spPr>
        <a:xfrm>
          <a:off x="16388080" y="10351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130121</xdr:rowOff>
    </xdr:from>
    <xdr:to>
      <xdr:col>116</xdr:col>
      <xdr:colOff>114300</xdr:colOff>
      <xdr:row>61</xdr:row>
      <xdr:rowOff>60271</xdr:rowOff>
    </xdr:to>
    <xdr:sp macro="" textlink="">
      <xdr:nvSpPr>
        <xdr:cNvPr id="605" name="楕円 604"/>
        <xdr:cNvSpPr/>
      </xdr:nvSpPr>
      <xdr:spPr>
        <a:xfrm>
          <a:off x="19458940" y="101885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152998</xdr:rowOff>
    </xdr:from>
    <xdr:ext cx="469744" cy="259045"/>
    <xdr:sp macro="" textlink="">
      <xdr:nvSpPr>
        <xdr:cNvPr id="606" name="【学校施設】&#10;一人当たり面積該当値テキスト"/>
        <xdr:cNvSpPr txBox="1"/>
      </xdr:nvSpPr>
      <xdr:spPr>
        <a:xfrm>
          <a:off x="19547840" y="1004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151674</xdr:rowOff>
    </xdr:from>
    <xdr:to>
      <xdr:col>112</xdr:col>
      <xdr:colOff>38100</xdr:colOff>
      <xdr:row>61</xdr:row>
      <xdr:rowOff>81824</xdr:rowOff>
    </xdr:to>
    <xdr:sp macro="" textlink="">
      <xdr:nvSpPr>
        <xdr:cNvPr id="607" name="楕円 606"/>
        <xdr:cNvSpPr/>
      </xdr:nvSpPr>
      <xdr:spPr>
        <a:xfrm>
          <a:off x="18735040" y="102100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9471</xdr:rowOff>
    </xdr:from>
    <xdr:to>
      <xdr:col>116</xdr:col>
      <xdr:colOff>63500</xdr:colOff>
      <xdr:row>61</xdr:row>
      <xdr:rowOff>31024</xdr:rowOff>
    </xdr:to>
    <xdr:cxnSp macro="">
      <xdr:nvCxnSpPr>
        <xdr:cNvPr id="608" name="直線コネクタ 607"/>
        <xdr:cNvCxnSpPr/>
      </xdr:nvCxnSpPr>
      <xdr:spPr>
        <a:xfrm flipV="1">
          <a:off x="18778220" y="10235511"/>
          <a:ext cx="73152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103995</xdr:rowOff>
    </xdr:from>
    <xdr:to>
      <xdr:col>107</xdr:col>
      <xdr:colOff>101600</xdr:colOff>
      <xdr:row>61</xdr:row>
      <xdr:rowOff>34145</xdr:rowOff>
    </xdr:to>
    <xdr:sp macro="" textlink="">
      <xdr:nvSpPr>
        <xdr:cNvPr id="609" name="楕円 608"/>
        <xdr:cNvSpPr/>
      </xdr:nvSpPr>
      <xdr:spPr>
        <a:xfrm>
          <a:off x="17937480" y="10162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154795</xdr:rowOff>
    </xdr:from>
    <xdr:to>
      <xdr:col>111</xdr:col>
      <xdr:colOff>177800</xdr:colOff>
      <xdr:row>61</xdr:row>
      <xdr:rowOff>31024</xdr:rowOff>
    </xdr:to>
    <xdr:cxnSp macro="">
      <xdr:nvCxnSpPr>
        <xdr:cNvPr id="610" name="直線コネクタ 609"/>
        <xdr:cNvCxnSpPr/>
      </xdr:nvCxnSpPr>
      <xdr:spPr>
        <a:xfrm>
          <a:off x="17988280" y="10213195"/>
          <a:ext cx="789940" cy="4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67745</xdr:rowOff>
    </xdr:from>
    <xdr:to>
      <xdr:col>102</xdr:col>
      <xdr:colOff>165100</xdr:colOff>
      <xdr:row>59</xdr:row>
      <xdr:rowOff>169345</xdr:rowOff>
    </xdr:to>
    <xdr:sp macro="" textlink="">
      <xdr:nvSpPr>
        <xdr:cNvPr id="611" name="楕円 610"/>
        <xdr:cNvSpPr/>
      </xdr:nvSpPr>
      <xdr:spPr>
        <a:xfrm>
          <a:off x="17162780" y="995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118545</xdr:rowOff>
    </xdr:from>
    <xdr:to>
      <xdr:col>107</xdr:col>
      <xdr:colOff>50800</xdr:colOff>
      <xdr:row>60</xdr:row>
      <xdr:rowOff>154795</xdr:rowOff>
    </xdr:to>
    <xdr:cxnSp macro="">
      <xdr:nvCxnSpPr>
        <xdr:cNvPr id="612" name="直線コネクタ 611"/>
        <xdr:cNvCxnSpPr/>
      </xdr:nvCxnSpPr>
      <xdr:spPr>
        <a:xfrm>
          <a:off x="17213580" y="10009305"/>
          <a:ext cx="774700" cy="20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14515</xdr:rowOff>
    </xdr:from>
    <xdr:to>
      <xdr:col>98</xdr:col>
      <xdr:colOff>38100</xdr:colOff>
      <xdr:row>58</xdr:row>
      <xdr:rowOff>116115</xdr:rowOff>
    </xdr:to>
    <xdr:sp macro="" textlink="">
      <xdr:nvSpPr>
        <xdr:cNvPr id="613" name="楕円 612"/>
        <xdr:cNvSpPr/>
      </xdr:nvSpPr>
      <xdr:spPr>
        <a:xfrm>
          <a:off x="16388080" y="97376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65315</xdr:rowOff>
    </xdr:from>
    <xdr:to>
      <xdr:col>102</xdr:col>
      <xdr:colOff>114300</xdr:colOff>
      <xdr:row>59</xdr:row>
      <xdr:rowOff>118545</xdr:rowOff>
    </xdr:to>
    <xdr:cxnSp macro="">
      <xdr:nvCxnSpPr>
        <xdr:cNvPr id="614" name="直線コネクタ 613"/>
        <xdr:cNvCxnSpPr/>
      </xdr:nvCxnSpPr>
      <xdr:spPr>
        <a:xfrm>
          <a:off x="16431260" y="9788435"/>
          <a:ext cx="782320" cy="22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75237</xdr:rowOff>
    </xdr:from>
    <xdr:ext cx="469744" cy="259045"/>
    <xdr:sp macro="" textlink="">
      <xdr:nvSpPr>
        <xdr:cNvPr id="615" name="n_1aveValue【学校施設】&#10;一人当たり面積"/>
        <xdr:cNvSpPr txBox="1"/>
      </xdr:nvSpPr>
      <xdr:spPr>
        <a:xfrm>
          <a:off x="18561127" y="104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616" name="n_2aveValue【学校施設】&#10;一人当たり面積"/>
        <xdr:cNvSpPr txBox="1"/>
      </xdr:nvSpPr>
      <xdr:spPr>
        <a:xfrm>
          <a:off x="17776267" y="1045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50418</xdr:rowOff>
    </xdr:from>
    <xdr:ext cx="469744" cy="259045"/>
    <xdr:sp macro="" textlink="">
      <xdr:nvSpPr>
        <xdr:cNvPr id="617" name="n_3aveValue【学校施設】&#10;一人当たり面積"/>
        <xdr:cNvSpPr txBox="1"/>
      </xdr:nvSpPr>
      <xdr:spPr>
        <a:xfrm>
          <a:off x="17001567" y="104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46499</xdr:rowOff>
    </xdr:from>
    <xdr:ext cx="469744" cy="259045"/>
    <xdr:sp macro="" textlink="">
      <xdr:nvSpPr>
        <xdr:cNvPr id="618" name="n_4aveValue【学校施設】&#10;一人当たり面積"/>
        <xdr:cNvSpPr txBox="1"/>
      </xdr:nvSpPr>
      <xdr:spPr>
        <a:xfrm>
          <a:off x="16226867" y="1044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98351</xdr:rowOff>
    </xdr:from>
    <xdr:ext cx="469744" cy="259045"/>
    <xdr:sp macro="" textlink="">
      <xdr:nvSpPr>
        <xdr:cNvPr id="619" name="n_1mainValue【学校施設】&#10;一人当たり面積"/>
        <xdr:cNvSpPr txBox="1"/>
      </xdr:nvSpPr>
      <xdr:spPr>
        <a:xfrm>
          <a:off x="18561127" y="998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50672</xdr:rowOff>
    </xdr:from>
    <xdr:ext cx="469744" cy="259045"/>
    <xdr:sp macro="" textlink="">
      <xdr:nvSpPr>
        <xdr:cNvPr id="620" name="n_2mainValue【学校施設】&#10;一人当たり面積"/>
        <xdr:cNvSpPr txBox="1"/>
      </xdr:nvSpPr>
      <xdr:spPr>
        <a:xfrm>
          <a:off x="17776267" y="99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14422</xdr:rowOff>
    </xdr:from>
    <xdr:ext cx="469744" cy="259045"/>
    <xdr:sp macro="" textlink="">
      <xdr:nvSpPr>
        <xdr:cNvPr id="621" name="n_3mainValue【学校施設】&#10;一人当たり面積"/>
        <xdr:cNvSpPr txBox="1"/>
      </xdr:nvSpPr>
      <xdr:spPr>
        <a:xfrm>
          <a:off x="17001567" y="973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132642</xdr:rowOff>
    </xdr:from>
    <xdr:ext cx="469744" cy="259045"/>
    <xdr:sp macro="" textlink="">
      <xdr:nvSpPr>
        <xdr:cNvPr id="622" name="n_4mainValue【学校施設】&#10;一人当たり面積"/>
        <xdr:cNvSpPr txBox="1"/>
      </xdr:nvSpPr>
      <xdr:spPr>
        <a:xfrm>
          <a:off x="16226867" y="952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663" name="直線コネクタ 662"/>
        <xdr:cNvCxnSpPr/>
      </xdr:nvCxnSpPr>
      <xdr:spPr>
        <a:xfrm flipV="1">
          <a:off x="14375764" y="1687639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666" name="【公民館】&#10;有形固定資産減価償却率最大値テキスト"/>
        <xdr:cNvSpPr txBox="1"/>
      </xdr:nvSpPr>
      <xdr:spPr>
        <a:xfrm>
          <a:off x="14414500" y="1665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667" name="直線コネクタ 666"/>
        <xdr:cNvCxnSpPr/>
      </xdr:nvCxnSpPr>
      <xdr:spPr>
        <a:xfrm>
          <a:off x="14287500" y="16876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668" name="【公民館】&#10;有形固定資産減価償却率平均値テキスト"/>
        <xdr:cNvSpPr txBox="1"/>
      </xdr:nvSpPr>
      <xdr:spPr>
        <a:xfrm>
          <a:off x="14414500" y="1739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69" name="フローチャート: 判断 668"/>
        <xdr:cNvSpPr/>
      </xdr:nvSpPr>
      <xdr:spPr>
        <a:xfrm>
          <a:off x="14325600" y="17536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70" name="フローチャート: 判断 669"/>
        <xdr:cNvSpPr/>
      </xdr:nvSpPr>
      <xdr:spPr>
        <a:xfrm>
          <a:off x="13578840" y="1749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671" name="フローチャート: 判断 670"/>
        <xdr:cNvSpPr/>
      </xdr:nvSpPr>
      <xdr:spPr>
        <a:xfrm>
          <a:off x="12804140" y="1746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672" name="フローチャート: 判断 671"/>
        <xdr:cNvSpPr/>
      </xdr:nvSpPr>
      <xdr:spPr>
        <a:xfrm>
          <a:off x="12029440" y="1745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673" name="フローチャート: 判断 672"/>
        <xdr:cNvSpPr/>
      </xdr:nvSpPr>
      <xdr:spPr>
        <a:xfrm>
          <a:off x="11231880" y="1747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139700</xdr:rowOff>
    </xdr:from>
    <xdr:to>
      <xdr:col>85</xdr:col>
      <xdr:colOff>177800</xdr:colOff>
      <xdr:row>106</xdr:row>
      <xdr:rowOff>69850</xdr:rowOff>
    </xdr:to>
    <xdr:sp macro="" textlink="">
      <xdr:nvSpPr>
        <xdr:cNvPr id="679" name="楕円 678"/>
        <xdr:cNvSpPr/>
      </xdr:nvSpPr>
      <xdr:spPr>
        <a:xfrm>
          <a:off x="14325600" y="177419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118127</xdr:rowOff>
    </xdr:from>
    <xdr:ext cx="405111" cy="259045"/>
    <xdr:sp macro="" textlink="">
      <xdr:nvSpPr>
        <xdr:cNvPr id="680" name="【公民館】&#10;有形固定資産減価償却率該当値テキスト"/>
        <xdr:cNvSpPr txBox="1"/>
      </xdr:nvSpPr>
      <xdr:spPr>
        <a:xfrm>
          <a:off x="14414500"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101600</xdr:rowOff>
    </xdr:from>
    <xdr:to>
      <xdr:col>81</xdr:col>
      <xdr:colOff>101600</xdr:colOff>
      <xdr:row>106</xdr:row>
      <xdr:rowOff>31750</xdr:rowOff>
    </xdr:to>
    <xdr:sp macro="" textlink="">
      <xdr:nvSpPr>
        <xdr:cNvPr id="681" name="楕円 680"/>
        <xdr:cNvSpPr/>
      </xdr:nvSpPr>
      <xdr:spPr>
        <a:xfrm>
          <a:off x="13578840" y="1770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152400</xdr:rowOff>
    </xdr:from>
    <xdr:to>
      <xdr:col>85</xdr:col>
      <xdr:colOff>127000</xdr:colOff>
      <xdr:row>106</xdr:row>
      <xdr:rowOff>19050</xdr:rowOff>
    </xdr:to>
    <xdr:cxnSp macro="">
      <xdr:nvCxnSpPr>
        <xdr:cNvPr id="682" name="直線コネクタ 681"/>
        <xdr:cNvCxnSpPr/>
      </xdr:nvCxnSpPr>
      <xdr:spPr>
        <a:xfrm>
          <a:off x="13629640" y="1775460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78739</xdr:rowOff>
    </xdr:from>
    <xdr:to>
      <xdr:col>76</xdr:col>
      <xdr:colOff>165100</xdr:colOff>
      <xdr:row>106</xdr:row>
      <xdr:rowOff>8889</xdr:rowOff>
    </xdr:to>
    <xdr:sp macro="" textlink="">
      <xdr:nvSpPr>
        <xdr:cNvPr id="683" name="楕円 682"/>
        <xdr:cNvSpPr/>
      </xdr:nvSpPr>
      <xdr:spPr>
        <a:xfrm>
          <a:off x="12804140" y="17680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129539</xdr:rowOff>
    </xdr:from>
    <xdr:to>
      <xdr:col>81</xdr:col>
      <xdr:colOff>50800</xdr:colOff>
      <xdr:row>105</xdr:row>
      <xdr:rowOff>152400</xdr:rowOff>
    </xdr:to>
    <xdr:cxnSp macro="">
      <xdr:nvCxnSpPr>
        <xdr:cNvPr id="684" name="直線コネクタ 683"/>
        <xdr:cNvCxnSpPr/>
      </xdr:nvCxnSpPr>
      <xdr:spPr>
        <a:xfrm>
          <a:off x="12854940" y="17731739"/>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40639</xdr:rowOff>
    </xdr:from>
    <xdr:to>
      <xdr:col>72</xdr:col>
      <xdr:colOff>38100</xdr:colOff>
      <xdr:row>106</xdr:row>
      <xdr:rowOff>142239</xdr:rowOff>
    </xdr:to>
    <xdr:sp macro="" textlink="">
      <xdr:nvSpPr>
        <xdr:cNvPr id="685" name="楕円 684"/>
        <xdr:cNvSpPr/>
      </xdr:nvSpPr>
      <xdr:spPr>
        <a:xfrm>
          <a:off x="12029440" y="178104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129539</xdr:rowOff>
    </xdr:from>
    <xdr:to>
      <xdr:col>76</xdr:col>
      <xdr:colOff>114300</xdr:colOff>
      <xdr:row>106</xdr:row>
      <xdr:rowOff>91439</xdr:rowOff>
    </xdr:to>
    <xdr:cxnSp macro="">
      <xdr:nvCxnSpPr>
        <xdr:cNvPr id="686" name="直線コネクタ 685"/>
        <xdr:cNvCxnSpPr/>
      </xdr:nvCxnSpPr>
      <xdr:spPr>
        <a:xfrm flipV="1">
          <a:off x="12072620" y="17731739"/>
          <a:ext cx="78232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33020</xdr:rowOff>
    </xdr:from>
    <xdr:to>
      <xdr:col>67</xdr:col>
      <xdr:colOff>101600</xdr:colOff>
      <xdr:row>106</xdr:row>
      <xdr:rowOff>134620</xdr:rowOff>
    </xdr:to>
    <xdr:sp macro="" textlink="">
      <xdr:nvSpPr>
        <xdr:cNvPr id="687" name="楕円 686"/>
        <xdr:cNvSpPr/>
      </xdr:nvSpPr>
      <xdr:spPr>
        <a:xfrm>
          <a:off x="11231880" y="1780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83820</xdr:rowOff>
    </xdr:from>
    <xdr:to>
      <xdr:col>71</xdr:col>
      <xdr:colOff>177800</xdr:colOff>
      <xdr:row>106</xdr:row>
      <xdr:rowOff>91439</xdr:rowOff>
    </xdr:to>
    <xdr:cxnSp macro="">
      <xdr:nvCxnSpPr>
        <xdr:cNvPr id="688" name="直線コネクタ 687"/>
        <xdr:cNvCxnSpPr/>
      </xdr:nvCxnSpPr>
      <xdr:spPr>
        <a:xfrm>
          <a:off x="11282680" y="17853660"/>
          <a:ext cx="78994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689" name="n_1aveValue【公民館】&#10;有形固定資産減価償却率"/>
        <xdr:cNvSpPr txBox="1"/>
      </xdr:nvSpPr>
      <xdr:spPr>
        <a:xfrm>
          <a:off x="134372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690" name="n_2aveValue【公民館】&#10;有形固定資産減価償却率"/>
        <xdr:cNvSpPr txBox="1"/>
      </xdr:nvSpPr>
      <xdr:spPr>
        <a:xfrm>
          <a:off x="126752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691" name="n_3aveValue【公民館】&#10;有形固定資産減価償却率"/>
        <xdr:cNvSpPr txBox="1"/>
      </xdr:nvSpPr>
      <xdr:spPr>
        <a:xfrm>
          <a:off x="1190054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692" name="n_4aveValue【公民館】&#10;有形固定資産減価償却率"/>
        <xdr:cNvSpPr txBox="1"/>
      </xdr:nvSpPr>
      <xdr:spPr>
        <a:xfrm>
          <a:off x="11102984" y="1725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22877</xdr:rowOff>
    </xdr:from>
    <xdr:ext cx="405111" cy="259045"/>
    <xdr:sp macro="" textlink="">
      <xdr:nvSpPr>
        <xdr:cNvPr id="693" name="n_1mainValue【公民館】&#10;有形固定資産減価償却率"/>
        <xdr:cNvSpPr txBox="1"/>
      </xdr:nvSpPr>
      <xdr:spPr>
        <a:xfrm>
          <a:off x="13437244" y="1779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xdr:rowOff>
    </xdr:from>
    <xdr:ext cx="405111" cy="259045"/>
    <xdr:sp macro="" textlink="">
      <xdr:nvSpPr>
        <xdr:cNvPr id="694" name="n_2mainValue【公民館】&#10;有形固定資産減価償却率"/>
        <xdr:cNvSpPr txBox="1"/>
      </xdr:nvSpPr>
      <xdr:spPr>
        <a:xfrm>
          <a:off x="12675244" y="17769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133366</xdr:rowOff>
    </xdr:from>
    <xdr:ext cx="405111" cy="259045"/>
    <xdr:sp macro="" textlink="">
      <xdr:nvSpPr>
        <xdr:cNvPr id="695" name="n_3mainValue【公民館】&#10;有形固定資産減価償却率"/>
        <xdr:cNvSpPr txBox="1"/>
      </xdr:nvSpPr>
      <xdr:spPr>
        <a:xfrm>
          <a:off x="11900544" y="17903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125747</xdr:rowOff>
    </xdr:from>
    <xdr:ext cx="405111" cy="259045"/>
    <xdr:sp macro="" textlink="">
      <xdr:nvSpPr>
        <xdr:cNvPr id="696" name="n_4mainValue【公民館】&#10;有形固定資産減価償却率"/>
        <xdr:cNvSpPr txBox="1"/>
      </xdr:nvSpPr>
      <xdr:spPr>
        <a:xfrm>
          <a:off x="11102984" y="1789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718" name="直線コネクタ 717"/>
        <xdr:cNvCxnSpPr/>
      </xdr:nvCxnSpPr>
      <xdr:spPr>
        <a:xfrm flipV="1">
          <a:off x="19509104" y="17005553"/>
          <a:ext cx="0" cy="112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719" name="【公民館】&#10;一人当たり面積最小値テキスト"/>
        <xdr:cNvSpPr txBox="1"/>
      </xdr:nvSpPr>
      <xdr:spPr>
        <a:xfrm>
          <a:off x="19547840" y="1813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720" name="直線コネクタ 719"/>
        <xdr:cNvCxnSpPr/>
      </xdr:nvCxnSpPr>
      <xdr:spPr>
        <a:xfrm>
          <a:off x="19443700" y="18131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721" name="【公民館】&#10;一人当たり面積最大値テキスト"/>
        <xdr:cNvSpPr txBox="1"/>
      </xdr:nvSpPr>
      <xdr:spPr>
        <a:xfrm>
          <a:off x="19547840" y="16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722" name="直線コネクタ 721"/>
        <xdr:cNvCxnSpPr/>
      </xdr:nvCxnSpPr>
      <xdr:spPr>
        <a:xfrm>
          <a:off x="19443700" y="17005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120414</xdr:rowOff>
    </xdr:from>
    <xdr:ext cx="469744" cy="259045"/>
    <xdr:sp macro="" textlink="">
      <xdr:nvSpPr>
        <xdr:cNvPr id="723" name="【公民館】&#10;一人当たり面積平均値テキスト"/>
        <xdr:cNvSpPr txBox="1"/>
      </xdr:nvSpPr>
      <xdr:spPr>
        <a:xfrm>
          <a:off x="19547840" y="17722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724" name="フローチャート: 判断 723"/>
        <xdr:cNvSpPr/>
      </xdr:nvSpPr>
      <xdr:spPr>
        <a:xfrm>
          <a:off x="19458940" y="177441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725" name="フローチャート: 判断 724"/>
        <xdr:cNvSpPr/>
      </xdr:nvSpPr>
      <xdr:spPr>
        <a:xfrm>
          <a:off x="18735040" y="17755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6" name="フローチャート: 判断 725"/>
        <xdr:cNvSpPr/>
      </xdr:nvSpPr>
      <xdr:spPr>
        <a:xfrm>
          <a:off x="1793748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727" name="フローチャート: 判断 726"/>
        <xdr:cNvSpPr/>
      </xdr:nvSpPr>
      <xdr:spPr>
        <a:xfrm>
          <a:off x="17162780" y="177144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728" name="フローチャート: 判断 727"/>
        <xdr:cNvSpPr/>
      </xdr:nvSpPr>
      <xdr:spPr>
        <a:xfrm>
          <a:off x="16388080" y="173106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45974</xdr:rowOff>
    </xdr:from>
    <xdr:to>
      <xdr:col>116</xdr:col>
      <xdr:colOff>114300</xdr:colOff>
      <xdr:row>103</xdr:row>
      <xdr:rowOff>147574</xdr:rowOff>
    </xdr:to>
    <xdr:sp macro="" textlink="">
      <xdr:nvSpPr>
        <xdr:cNvPr id="734" name="楕円 733"/>
        <xdr:cNvSpPr/>
      </xdr:nvSpPr>
      <xdr:spPr>
        <a:xfrm>
          <a:off x="19458940" y="173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68851</xdr:rowOff>
    </xdr:from>
    <xdr:ext cx="469744" cy="259045"/>
    <xdr:sp macro="" textlink="">
      <xdr:nvSpPr>
        <xdr:cNvPr id="735" name="【公民館】&#10;一人当たり面積該当値テキスト"/>
        <xdr:cNvSpPr txBox="1"/>
      </xdr:nvSpPr>
      <xdr:spPr>
        <a:xfrm>
          <a:off x="19547840" y="1716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59689</xdr:rowOff>
    </xdr:from>
    <xdr:to>
      <xdr:col>112</xdr:col>
      <xdr:colOff>38100</xdr:colOff>
      <xdr:row>103</xdr:row>
      <xdr:rowOff>161289</xdr:rowOff>
    </xdr:to>
    <xdr:sp macro="" textlink="">
      <xdr:nvSpPr>
        <xdr:cNvPr id="736" name="楕円 735"/>
        <xdr:cNvSpPr/>
      </xdr:nvSpPr>
      <xdr:spPr>
        <a:xfrm>
          <a:off x="18735040" y="173266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96774</xdr:rowOff>
    </xdr:from>
    <xdr:to>
      <xdr:col>116</xdr:col>
      <xdr:colOff>63500</xdr:colOff>
      <xdr:row>103</xdr:row>
      <xdr:rowOff>110489</xdr:rowOff>
    </xdr:to>
    <xdr:cxnSp macro="">
      <xdr:nvCxnSpPr>
        <xdr:cNvPr id="737" name="直線コネクタ 736"/>
        <xdr:cNvCxnSpPr/>
      </xdr:nvCxnSpPr>
      <xdr:spPr>
        <a:xfrm flipV="1">
          <a:off x="18778220" y="17363694"/>
          <a:ext cx="73152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75692</xdr:rowOff>
    </xdr:from>
    <xdr:to>
      <xdr:col>107</xdr:col>
      <xdr:colOff>101600</xdr:colOff>
      <xdr:row>104</xdr:row>
      <xdr:rowOff>5842</xdr:rowOff>
    </xdr:to>
    <xdr:sp macro="" textlink="">
      <xdr:nvSpPr>
        <xdr:cNvPr id="738" name="楕円 737"/>
        <xdr:cNvSpPr/>
      </xdr:nvSpPr>
      <xdr:spPr>
        <a:xfrm>
          <a:off x="17937480" y="173426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110489</xdr:rowOff>
    </xdr:from>
    <xdr:to>
      <xdr:col>111</xdr:col>
      <xdr:colOff>177800</xdr:colOff>
      <xdr:row>103</xdr:row>
      <xdr:rowOff>126492</xdr:rowOff>
    </xdr:to>
    <xdr:cxnSp macro="">
      <xdr:nvCxnSpPr>
        <xdr:cNvPr id="739" name="直線コネクタ 738"/>
        <xdr:cNvCxnSpPr/>
      </xdr:nvCxnSpPr>
      <xdr:spPr>
        <a:xfrm flipV="1">
          <a:off x="17988280" y="17377409"/>
          <a:ext cx="78994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36830</xdr:rowOff>
    </xdr:from>
    <xdr:to>
      <xdr:col>102</xdr:col>
      <xdr:colOff>165100</xdr:colOff>
      <xdr:row>103</xdr:row>
      <xdr:rowOff>138430</xdr:rowOff>
    </xdr:to>
    <xdr:sp macro="" textlink="">
      <xdr:nvSpPr>
        <xdr:cNvPr id="740" name="楕円 739"/>
        <xdr:cNvSpPr/>
      </xdr:nvSpPr>
      <xdr:spPr>
        <a:xfrm>
          <a:off x="1716278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87630</xdr:rowOff>
    </xdr:from>
    <xdr:to>
      <xdr:col>107</xdr:col>
      <xdr:colOff>50800</xdr:colOff>
      <xdr:row>103</xdr:row>
      <xdr:rowOff>126492</xdr:rowOff>
    </xdr:to>
    <xdr:cxnSp macro="">
      <xdr:nvCxnSpPr>
        <xdr:cNvPr id="741" name="直線コネクタ 740"/>
        <xdr:cNvCxnSpPr/>
      </xdr:nvCxnSpPr>
      <xdr:spPr>
        <a:xfrm>
          <a:off x="17213580" y="17354550"/>
          <a:ext cx="7747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128270</xdr:rowOff>
    </xdr:from>
    <xdr:to>
      <xdr:col>98</xdr:col>
      <xdr:colOff>38100</xdr:colOff>
      <xdr:row>104</xdr:row>
      <xdr:rowOff>58420</xdr:rowOff>
    </xdr:to>
    <xdr:sp macro="" textlink="">
      <xdr:nvSpPr>
        <xdr:cNvPr id="742" name="楕円 741"/>
        <xdr:cNvSpPr/>
      </xdr:nvSpPr>
      <xdr:spPr>
        <a:xfrm>
          <a:off x="16388080" y="17395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87630</xdr:rowOff>
    </xdr:from>
    <xdr:to>
      <xdr:col>102</xdr:col>
      <xdr:colOff>114300</xdr:colOff>
      <xdr:row>104</xdr:row>
      <xdr:rowOff>7620</xdr:rowOff>
    </xdr:to>
    <xdr:cxnSp macro="">
      <xdr:nvCxnSpPr>
        <xdr:cNvPr id="743" name="直線コネクタ 742"/>
        <xdr:cNvCxnSpPr/>
      </xdr:nvCxnSpPr>
      <xdr:spPr>
        <a:xfrm flipV="1">
          <a:off x="16431260" y="17354550"/>
          <a:ext cx="7823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74692</xdr:rowOff>
    </xdr:from>
    <xdr:ext cx="469744" cy="259045"/>
    <xdr:sp macro="" textlink="">
      <xdr:nvSpPr>
        <xdr:cNvPr id="744" name="n_1aveValue【公民館】&#10;一人当たり面積"/>
        <xdr:cNvSpPr txBox="1"/>
      </xdr:nvSpPr>
      <xdr:spPr>
        <a:xfrm>
          <a:off x="18561127" y="1784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745" name="n_2aveValue【公民館】&#10;一人当たり面積"/>
        <xdr:cNvSpPr txBox="1"/>
      </xdr:nvSpPr>
      <xdr:spPr>
        <a:xfrm>
          <a:off x="17776267" y="178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33545</xdr:rowOff>
    </xdr:from>
    <xdr:ext cx="469744" cy="259045"/>
    <xdr:sp macro="" textlink="">
      <xdr:nvSpPr>
        <xdr:cNvPr id="746" name="n_3aveValue【公民館】&#10;一人当たり面積"/>
        <xdr:cNvSpPr txBox="1"/>
      </xdr:nvSpPr>
      <xdr:spPr>
        <a:xfrm>
          <a:off x="17001567" y="1780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747" name="n_4aveValue【公民館】&#10;一人当たり面積"/>
        <xdr:cNvSpPr txBox="1"/>
      </xdr:nvSpPr>
      <xdr:spPr>
        <a:xfrm>
          <a:off x="16226867" y="1709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6366</xdr:rowOff>
    </xdr:from>
    <xdr:ext cx="469744" cy="259045"/>
    <xdr:sp macro="" textlink="">
      <xdr:nvSpPr>
        <xdr:cNvPr id="748" name="n_1mainValue【公民館】&#10;一人当たり面積"/>
        <xdr:cNvSpPr txBox="1"/>
      </xdr:nvSpPr>
      <xdr:spPr>
        <a:xfrm>
          <a:off x="18561127" y="1710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22369</xdr:rowOff>
    </xdr:from>
    <xdr:ext cx="469744" cy="259045"/>
    <xdr:sp macro="" textlink="">
      <xdr:nvSpPr>
        <xdr:cNvPr id="749" name="n_2mainValue【公民館】&#10;一人当たり面積"/>
        <xdr:cNvSpPr txBox="1"/>
      </xdr:nvSpPr>
      <xdr:spPr>
        <a:xfrm>
          <a:off x="17776267" y="1712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154957</xdr:rowOff>
    </xdr:from>
    <xdr:ext cx="469744" cy="259045"/>
    <xdr:sp macro="" textlink="">
      <xdr:nvSpPr>
        <xdr:cNvPr id="750" name="n_3mainValue【公民館】&#10;一人当たり面積"/>
        <xdr:cNvSpPr txBox="1"/>
      </xdr:nvSpPr>
      <xdr:spPr>
        <a:xfrm>
          <a:off x="17001567" y="1708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49547</xdr:rowOff>
    </xdr:from>
    <xdr:ext cx="469744" cy="259045"/>
    <xdr:sp macro="" textlink="">
      <xdr:nvSpPr>
        <xdr:cNvPr id="751" name="n_4mainValue【公民館】&#10;一人当たり面積"/>
        <xdr:cNvSpPr txBox="1"/>
      </xdr:nvSpPr>
      <xdr:spPr>
        <a:xfrm>
          <a:off x="16226867" y="1748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公営住宅」を除き、類似団体内平均値と比べて高い値となっている。道路に関しては、国の財源を活用し、また平準化を図りながら道路改良舗装工事等の事業を進めているが、依然として類似団体内で最も高い値となっている。幼稚園や公民館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年以上、小学校は築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年以上経過している建物が多く、有形固定資産減価償却率が高い値となっている。</a:t>
          </a:r>
        </a:p>
        <a:p>
          <a:r>
            <a:rPr kumimoji="1" lang="ja-JP" altLang="en-US" sz="1300">
              <a:latin typeface="ＭＳ Ｐゴシック" panose="020B0600070205080204" pitchFamily="50" charset="-128"/>
              <a:ea typeface="ＭＳ Ｐゴシック" panose="020B0600070205080204" pitchFamily="50" charset="-128"/>
            </a:rPr>
            <a:t>　また、一人当たりの面積は、いずれの施設においても類似団体内平均値より高い値であるが、「認定こども園・幼稚園・保育所」に関しては、令和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年度に狩川保育園及び狩川幼稚園を民間事業者に譲渡し、民営の認定こども園となることから「認定こども園・幼稚園・保育所」の一人当たりの面積が減少している。なお、「学校施設」においては令和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年度に策定した学校長寿命化計画に基づいた改修・改築や学校適正規模・適正配置の検討による総資産量の適正化を図っていく必要がある。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20,307
20,186
249.17
13,756,021
12,908,288
799,897
7,652,559
15,668,349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xdr:cNvCxnSpPr/>
      </xdr:nvCxnSpPr>
      <xdr:spPr>
        <a:xfrm flipV="1">
          <a:off x="4086225" y="5715544"/>
          <a:ext cx="0" cy="1274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xdr:cNvSpPr txBox="1"/>
      </xdr:nvSpPr>
      <xdr:spPr>
        <a:xfrm>
          <a:off x="4124960"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xdr:cNvCxnSpPr/>
      </xdr:nvCxnSpPr>
      <xdr:spPr>
        <a:xfrm>
          <a:off x="4020820" y="69902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xdr:cNvSpPr txBox="1"/>
      </xdr:nvSpPr>
      <xdr:spPr>
        <a:xfrm>
          <a:off x="4124960" y="549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xdr:cNvCxnSpPr/>
      </xdr:nvCxnSpPr>
      <xdr:spPr>
        <a:xfrm>
          <a:off x="4020820" y="5715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924</xdr:rowOff>
    </xdr:from>
    <xdr:ext cx="405111" cy="259045"/>
    <xdr:sp macro="" textlink="">
      <xdr:nvSpPr>
        <xdr:cNvPr id="63" name="【図書館】&#10;有形固定資産減価償却率平均値テキスト"/>
        <xdr:cNvSpPr txBox="1"/>
      </xdr:nvSpPr>
      <xdr:spPr>
        <a:xfrm>
          <a:off x="4124960" y="62036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xdr:cNvSpPr/>
      </xdr:nvSpPr>
      <xdr:spPr>
        <a:xfrm>
          <a:off x="4036060" y="635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xdr:cNvSpPr/>
      </xdr:nvSpPr>
      <xdr:spPr>
        <a:xfrm>
          <a:off x="3312160" y="6353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xdr:cNvSpPr/>
      </xdr:nvSpPr>
      <xdr:spPr>
        <a:xfrm>
          <a:off x="2514600" y="6306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xdr:cNvSpPr/>
      </xdr:nvSpPr>
      <xdr:spPr>
        <a:xfrm>
          <a:off x="173990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965200" y="6288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66222</xdr:rowOff>
    </xdr:from>
    <xdr:to>
      <xdr:col>24</xdr:col>
      <xdr:colOff>114300</xdr:colOff>
      <xdr:row>41</xdr:row>
      <xdr:rowOff>167822</xdr:rowOff>
    </xdr:to>
    <xdr:sp macro="" textlink="">
      <xdr:nvSpPr>
        <xdr:cNvPr id="74" name="楕円 73"/>
        <xdr:cNvSpPr/>
      </xdr:nvSpPr>
      <xdr:spPr>
        <a:xfrm>
          <a:off x="4036060" y="69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152599</xdr:rowOff>
    </xdr:from>
    <xdr:ext cx="405111" cy="259045"/>
    <xdr:sp macro="" textlink="">
      <xdr:nvSpPr>
        <xdr:cNvPr id="75" name="【図書館】&#10;有形固定資産減価償却率該当値テキスト"/>
        <xdr:cNvSpPr txBox="1"/>
      </xdr:nvSpPr>
      <xdr:spPr>
        <a:xfrm>
          <a:off x="4124960" y="6858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87449</xdr:rowOff>
    </xdr:from>
    <xdr:to>
      <xdr:col>20</xdr:col>
      <xdr:colOff>38100</xdr:colOff>
      <xdr:row>42</xdr:row>
      <xdr:rowOff>17599</xdr:rowOff>
    </xdr:to>
    <xdr:sp macro="" textlink="">
      <xdr:nvSpPr>
        <xdr:cNvPr id="76" name="楕円 75"/>
        <xdr:cNvSpPr/>
      </xdr:nvSpPr>
      <xdr:spPr>
        <a:xfrm>
          <a:off x="3312160" y="69606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117022</xdr:rowOff>
    </xdr:from>
    <xdr:to>
      <xdr:col>24</xdr:col>
      <xdr:colOff>63500</xdr:colOff>
      <xdr:row>41</xdr:row>
      <xdr:rowOff>138249</xdr:rowOff>
    </xdr:to>
    <xdr:cxnSp macro="">
      <xdr:nvCxnSpPr>
        <xdr:cNvPr id="77" name="直線コネクタ 76"/>
        <xdr:cNvCxnSpPr/>
      </xdr:nvCxnSpPr>
      <xdr:spPr>
        <a:xfrm flipV="1">
          <a:off x="3355340" y="6990262"/>
          <a:ext cx="7315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53159</xdr:rowOff>
    </xdr:from>
    <xdr:to>
      <xdr:col>15</xdr:col>
      <xdr:colOff>101600</xdr:colOff>
      <xdr:row>41</xdr:row>
      <xdr:rowOff>154759</xdr:rowOff>
    </xdr:to>
    <xdr:sp macro="" textlink="">
      <xdr:nvSpPr>
        <xdr:cNvPr id="78" name="楕円 77"/>
        <xdr:cNvSpPr/>
      </xdr:nvSpPr>
      <xdr:spPr>
        <a:xfrm>
          <a:off x="2514600" y="69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103959</xdr:rowOff>
    </xdr:from>
    <xdr:to>
      <xdr:col>19</xdr:col>
      <xdr:colOff>177800</xdr:colOff>
      <xdr:row>41</xdr:row>
      <xdr:rowOff>138249</xdr:rowOff>
    </xdr:to>
    <xdr:cxnSp macro="">
      <xdr:nvCxnSpPr>
        <xdr:cNvPr id="79" name="直線コネクタ 78"/>
        <xdr:cNvCxnSpPr/>
      </xdr:nvCxnSpPr>
      <xdr:spPr>
        <a:xfrm>
          <a:off x="2565400" y="6977199"/>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13970</xdr:rowOff>
    </xdr:from>
    <xdr:to>
      <xdr:col>10</xdr:col>
      <xdr:colOff>165100</xdr:colOff>
      <xdr:row>41</xdr:row>
      <xdr:rowOff>115570</xdr:rowOff>
    </xdr:to>
    <xdr:sp macro="" textlink="">
      <xdr:nvSpPr>
        <xdr:cNvPr id="80" name="楕円 79"/>
        <xdr:cNvSpPr/>
      </xdr:nvSpPr>
      <xdr:spPr>
        <a:xfrm>
          <a:off x="17399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64770</xdr:rowOff>
    </xdr:from>
    <xdr:to>
      <xdr:col>15</xdr:col>
      <xdr:colOff>50800</xdr:colOff>
      <xdr:row>41</xdr:row>
      <xdr:rowOff>103959</xdr:rowOff>
    </xdr:to>
    <xdr:cxnSp macro="">
      <xdr:nvCxnSpPr>
        <xdr:cNvPr id="81" name="直線コネクタ 80"/>
        <xdr:cNvCxnSpPr/>
      </xdr:nvCxnSpPr>
      <xdr:spPr>
        <a:xfrm>
          <a:off x="1790700" y="6938010"/>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134801</xdr:rowOff>
    </xdr:from>
    <xdr:to>
      <xdr:col>6</xdr:col>
      <xdr:colOff>38100</xdr:colOff>
      <xdr:row>41</xdr:row>
      <xdr:rowOff>64951</xdr:rowOff>
    </xdr:to>
    <xdr:sp macro="" textlink="">
      <xdr:nvSpPr>
        <xdr:cNvPr id="82" name="楕円 81"/>
        <xdr:cNvSpPr/>
      </xdr:nvSpPr>
      <xdr:spPr>
        <a:xfrm>
          <a:off x="965200" y="68404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14151</xdr:rowOff>
    </xdr:from>
    <xdr:to>
      <xdr:col>10</xdr:col>
      <xdr:colOff>114300</xdr:colOff>
      <xdr:row>41</xdr:row>
      <xdr:rowOff>64770</xdr:rowOff>
    </xdr:to>
    <xdr:cxnSp macro="">
      <xdr:nvCxnSpPr>
        <xdr:cNvPr id="83" name="直線コネクタ 82"/>
        <xdr:cNvCxnSpPr/>
      </xdr:nvCxnSpPr>
      <xdr:spPr>
        <a:xfrm>
          <a:off x="1008380" y="6887391"/>
          <a:ext cx="78232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4" name="n_1aveValue【図書館】&#10;有形固定資産減価償却率"/>
        <xdr:cNvSpPr txBox="1"/>
      </xdr:nvSpPr>
      <xdr:spPr>
        <a:xfrm>
          <a:off x="317056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5" name="n_2aveValue【図書館】&#10;有形固定資産減価償却率"/>
        <xdr:cNvSpPr txBox="1"/>
      </xdr:nvSpPr>
      <xdr:spPr>
        <a:xfrm>
          <a:off x="238570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6" name="n_3aveValue【図書館】&#10;有形固定資産減価償却率"/>
        <xdr:cNvSpPr txBox="1"/>
      </xdr:nvSpPr>
      <xdr:spPr>
        <a:xfrm>
          <a:off x="161100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xdr:cNvSpPr txBox="1"/>
      </xdr:nvSpPr>
      <xdr:spPr>
        <a:xfrm>
          <a:off x="8363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8726</xdr:rowOff>
    </xdr:from>
    <xdr:ext cx="405111" cy="259045"/>
    <xdr:sp macro="" textlink="">
      <xdr:nvSpPr>
        <xdr:cNvPr id="88" name="n_1mainValue【図書館】&#10;有形固定資産減価償却率"/>
        <xdr:cNvSpPr txBox="1"/>
      </xdr:nvSpPr>
      <xdr:spPr>
        <a:xfrm>
          <a:off x="3170564" y="704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145886</xdr:rowOff>
    </xdr:from>
    <xdr:ext cx="405111" cy="259045"/>
    <xdr:sp macro="" textlink="">
      <xdr:nvSpPr>
        <xdr:cNvPr id="89" name="n_2mainValue【図書館】&#10;有形固定資産減価償却率"/>
        <xdr:cNvSpPr txBox="1"/>
      </xdr:nvSpPr>
      <xdr:spPr>
        <a:xfrm>
          <a:off x="2385704" y="701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106697</xdr:rowOff>
    </xdr:from>
    <xdr:ext cx="405111" cy="259045"/>
    <xdr:sp macro="" textlink="">
      <xdr:nvSpPr>
        <xdr:cNvPr id="90" name="n_3mainValue【図書館】&#10;有形固定資産減価償却率"/>
        <xdr:cNvSpPr txBox="1"/>
      </xdr:nvSpPr>
      <xdr:spPr>
        <a:xfrm>
          <a:off x="161100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56078</xdr:rowOff>
    </xdr:from>
    <xdr:ext cx="405111" cy="259045"/>
    <xdr:sp macro="" textlink="">
      <xdr:nvSpPr>
        <xdr:cNvPr id="91" name="n_4mainValue【図書館】&#10;有形固定資産減価償却率"/>
        <xdr:cNvSpPr txBox="1"/>
      </xdr:nvSpPr>
      <xdr:spPr>
        <a:xfrm>
          <a:off x="836304" y="692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xdr:cNvCxnSpPr/>
      </xdr:nvCxnSpPr>
      <xdr:spPr>
        <a:xfrm flipV="1">
          <a:off x="9219565" y="565023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92583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9154160" y="691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xdr:cNvSpPr txBox="1"/>
      </xdr:nvSpPr>
      <xdr:spPr>
        <a:xfrm>
          <a:off x="92583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xdr:cNvCxnSpPr/>
      </xdr:nvCxnSpPr>
      <xdr:spPr>
        <a:xfrm>
          <a:off x="915416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13987</xdr:rowOff>
    </xdr:from>
    <xdr:ext cx="469744" cy="259045"/>
    <xdr:sp macro="" textlink="">
      <xdr:nvSpPr>
        <xdr:cNvPr id="120" name="【図書館】&#10;一人当たり面積平均値テキスト"/>
        <xdr:cNvSpPr txBox="1"/>
      </xdr:nvSpPr>
      <xdr:spPr>
        <a:xfrm>
          <a:off x="9258300" y="638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xdr:cNvSpPr/>
      </xdr:nvSpPr>
      <xdr:spPr>
        <a:xfrm>
          <a:off x="919226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xdr:cNvSpPr/>
      </xdr:nvSpPr>
      <xdr:spPr>
        <a:xfrm>
          <a:off x="844550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xdr:cNvSpPr/>
      </xdr:nvSpPr>
      <xdr:spPr>
        <a:xfrm>
          <a:off x="767080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4" name="フローチャート: 判断 123"/>
        <xdr:cNvSpPr/>
      </xdr:nvSpPr>
      <xdr:spPr>
        <a:xfrm>
          <a:off x="6873240" y="654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5" name="フローチャート: 判断 124"/>
        <xdr:cNvSpPr/>
      </xdr:nvSpPr>
      <xdr:spPr>
        <a:xfrm>
          <a:off x="60985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17780</xdr:rowOff>
    </xdr:from>
    <xdr:to>
      <xdr:col>55</xdr:col>
      <xdr:colOff>50800</xdr:colOff>
      <xdr:row>40</xdr:row>
      <xdr:rowOff>119380</xdr:rowOff>
    </xdr:to>
    <xdr:sp macro="" textlink="">
      <xdr:nvSpPr>
        <xdr:cNvPr id="131" name="楕円 130"/>
        <xdr:cNvSpPr/>
      </xdr:nvSpPr>
      <xdr:spPr>
        <a:xfrm>
          <a:off x="9192260" y="67233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167657</xdr:rowOff>
    </xdr:from>
    <xdr:ext cx="469744" cy="259045"/>
    <xdr:sp macro="" textlink="">
      <xdr:nvSpPr>
        <xdr:cNvPr id="132" name="【図書館】&#10;一人当たり面積該当値テキスト"/>
        <xdr:cNvSpPr txBox="1"/>
      </xdr:nvSpPr>
      <xdr:spPr>
        <a:xfrm>
          <a:off x="9258300"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3" name="楕円 132"/>
        <xdr:cNvSpPr/>
      </xdr:nvSpPr>
      <xdr:spPr>
        <a:xfrm>
          <a:off x="8445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68580</xdr:rowOff>
    </xdr:from>
    <xdr:to>
      <xdr:col>55</xdr:col>
      <xdr:colOff>0</xdr:colOff>
      <xdr:row>40</xdr:row>
      <xdr:rowOff>76200</xdr:rowOff>
    </xdr:to>
    <xdr:cxnSp macro="">
      <xdr:nvCxnSpPr>
        <xdr:cNvPr id="134" name="直線コネクタ 133"/>
        <xdr:cNvCxnSpPr/>
      </xdr:nvCxnSpPr>
      <xdr:spPr>
        <a:xfrm flipV="1">
          <a:off x="8496300" y="677418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33020</xdr:rowOff>
    </xdr:from>
    <xdr:to>
      <xdr:col>46</xdr:col>
      <xdr:colOff>38100</xdr:colOff>
      <xdr:row>40</xdr:row>
      <xdr:rowOff>134620</xdr:rowOff>
    </xdr:to>
    <xdr:sp macro="" textlink="">
      <xdr:nvSpPr>
        <xdr:cNvPr id="135" name="楕円 134"/>
        <xdr:cNvSpPr/>
      </xdr:nvSpPr>
      <xdr:spPr>
        <a:xfrm>
          <a:off x="7670800" y="6738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83820</xdr:rowOff>
    </xdr:to>
    <xdr:cxnSp macro="">
      <xdr:nvCxnSpPr>
        <xdr:cNvPr id="136" name="直線コネクタ 135"/>
        <xdr:cNvCxnSpPr/>
      </xdr:nvCxnSpPr>
      <xdr:spPr>
        <a:xfrm flipV="1">
          <a:off x="7713980" y="678180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33020</xdr:rowOff>
    </xdr:from>
    <xdr:to>
      <xdr:col>41</xdr:col>
      <xdr:colOff>101600</xdr:colOff>
      <xdr:row>40</xdr:row>
      <xdr:rowOff>134620</xdr:rowOff>
    </xdr:to>
    <xdr:sp macro="" textlink="">
      <xdr:nvSpPr>
        <xdr:cNvPr id="137" name="楕円 136"/>
        <xdr:cNvSpPr/>
      </xdr:nvSpPr>
      <xdr:spPr>
        <a:xfrm>
          <a:off x="687324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83820</xdr:rowOff>
    </xdr:from>
    <xdr:to>
      <xdr:col>45</xdr:col>
      <xdr:colOff>177800</xdr:colOff>
      <xdr:row>40</xdr:row>
      <xdr:rowOff>83820</xdr:rowOff>
    </xdr:to>
    <xdr:cxnSp macro="">
      <xdr:nvCxnSpPr>
        <xdr:cNvPr id="138" name="直線コネクタ 137"/>
        <xdr:cNvCxnSpPr/>
      </xdr:nvCxnSpPr>
      <xdr:spPr>
        <a:xfrm>
          <a:off x="6924040" y="67894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xdr:cNvSpPr/>
      </xdr:nvSpPr>
      <xdr:spPr>
        <a:xfrm>
          <a:off x="609854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83820</xdr:rowOff>
    </xdr:from>
    <xdr:to>
      <xdr:col>41</xdr:col>
      <xdr:colOff>50800</xdr:colOff>
      <xdr:row>40</xdr:row>
      <xdr:rowOff>114300</xdr:rowOff>
    </xdr:to>
    <xdr:cxnSp macro="">
      <xdr:nvCxnSpPr>
        <xdr:cNvPr id="140" name="直線コネクタ 139"/>
        <xdr:cNvCxnSpPr/>
      </xdr:nvCxnSpPr>
      <xdr:spPr>
        <a:xfrm flipV="1">
          <a:off x="6149340" y="678942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41" name="n_1aveValue【図書館】&#10;一人当たり面積"/>
        <xdr:cNvSpPr txBox="1"/>
      </xdr:nvSpPr>
      <xdr:spPr>
        <a:xfrm>
          <a:off x="827158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2" name="n_2aveValue【図書館】&#10;一人当たり面積"/>
        <xdr:cNvSpPr txBox="1"/>
      </xdr:nvSpPr>
      <xdr:spPr>
        <a:xfrm>
          <a:off x="750958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116857</xdr:rowOff>
    </xdr:from>
    <xdr:ext cx="469744" cy="259045"/>
    <xdr:sp macro="" textlink="">
      <xdr:nvSpPr>
        <xdr:cNvPr id="143" name="n_3aveValue【図書館】&#10;一人当たり面積"/>
        <xdr:cNvSpPr txBox="1"/>
      </xdr:nvSpPr>
      <xdr:spPr>
        <a:xfrm>
          <a:off x="67120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4" name="n_4aveValue【図書館】&#10;一人当たり面積"/>
        <xdr:cNvSpPr txBox="1"/>
      </xdr:nvSpPr>
      <xdr:spPr>
        <a:xfrm>
          <a:off x="59373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5" name="n_1mainValue【図書館】&#10;一人当たり面積"/>
        <xdr:cNvSpPr txBox="1"/>
      </xdr:nvSpPr>
      <xdr:spPr>
        <a:xfrm>
          <a:off x="827158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125747</xdr:rowOff>
    </xdr:from>
    <xdr:ext cx="469744" cy="259045"/>
    <xdr:sp macro="" textlink="">
      <xdr:nvSpPr>
        <xdr:cNvPr id="146" name="n_2mainValue【図書館】&#10;一人当たり面積"/>
        <xdr:cNvSpPr txBox="1"/>
      </xdr:nvSpPr>
      <xdr:spPr>
        <a:xfrm>
          <a:off x="750958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125747</xdr:rowOff>
    </xdr:from>
    <xdr:ext cx="469744" cy="259045"/>
    <xdr:sp macro="" textlink="">
      <xdr:nvSpPr>
        <xdr:cNvPr id="147" name="n_3mainValue【図書館】&#10;一人当たり面積"/>
        <xdr:cNvSpPr txBox="1"/>
      </xdr:nvSpPr>
      <xdr:spPr>
        <a:xfrm>
          <a:off x="67120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8" name="n_4mainValue【図書館】&#10;一人当たり面積"/>
        <xdr:cNvSpPr txBox="1"/>
      </xdr:nvSpPr>
      <xdr:spPr>
        <a:xfrm>
          <a:off x="59373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71" name="直線コネクタ 170"/>
        <xdr:cNvCxnSpPr/>
      </xdr:nvCxnSpPr>
      <xdr:spPr>
        <a:xfrm flipV="1">
          <a:off x="4086225" y="9300210"/>
          <a:ext cx="0"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72" name="【体育館・プール】&#10;有形固定資産減価償却率最小値テキスト"/>
        <xdr:cNvSpPr txBox="1"/>
      </xdr:nvSpPr>
      <xdr:spPr>
        <a:xfrm>
          <a:off x="4124960" y="1067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73" name="直線コネクタ 172"/>
        <xdr:cNvCxnSpPr/>
      </xdr:nvCxnSpPr>
      <xdr:spPr>
        <a:xfrm>
          <a:off x="4020820" y="10671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4" name="【体育館・プール】&#10;有形固定資産減価償却率最大値テキスト"/>
        <xdr:cNvSpPr txBox="1"/>
      </xdr:nvSpPr>
      <xdr:spPr>
        <a:xfrm>
          <a:off x="4124960" y="907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xdr:cNvCxnSpPr/>
      </xdr:nvCxnSpPr>
      <xdr:spPr>
        <a:xfrm>
          <a:off x="402082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76" name="【体育館・プール】&#10;有形固定資産減価償却率平均値テキスト"/>
        <xdr:cNvSpPr txBox="1"/>
      </xdr:nvSpPr>
      <xdr:spPr>
        <a:xfrm>
          <a:off x="4124960" y="9798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xdr:cNvSpPr/>
      </xdr:nvSpPr>
      <xdr:spPr>
        <a:xfrm>
          <a:off x="403606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8" name="フローチャート: 判断 177"/>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9" name="フローチャート: 判断 178"/>
        <xdr:cNvSpPr/>
      </xdr:nvSpPr>
      <xdr:spPr>
        <a:xfrm>
          <a:off x="2514600" y="99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80" name="フローチャート: 判断 179"/>
        <xdr:cNvSpPr/>
      </xdr:nvSpPr>
      <xdr:spPr>
        <a:xfrm>
          <a:off x="1739900" y="989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81" name="フローチャート: 判断 180"/>
        <xdr:cNvSpPr/>
      </xdr:nvSpPr>
      <xdr:spPr>
        <a:xfrm>
          <a:off x="965200" y="98414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10922</xdr:rowOff>
    </xdr:from>
    <xdr:to>
      <xdr:col>24</xdr:col>
      <xdr:colOff>114300</xdr:colOff>
      <xdr:row>61</xdr:row>
      <xdr:rowOff>112522</xdr:rowOff>
    </xdr:to>
    <xdr:sp macro="" textlink="">
      <xdr:nvSpPr>
        <xdr:cNvPr id="187" name="楕円 186"/>
        <xdr:cNvSpPr/>
      </xdr:nvSpPr>
      <xdr:spPr>
        <a:xfrm>
          <a:off x="4036060" y="1023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160799</xdr:rowOff>
    </xdr:from>
    <xdr:ext cx="405111" cy="259045"/>
    <xdr:sp macro="" textlink="">
      <xdr:nvSpPr>
        <xdr:cNvPr id="188" name="【体育館・プール】&#10;有形固定資産減価償却率該当値テキスト"/>
        <xdr:cNvSpPr txBox="1"/>
      </xdr:nvSpPr>
      <xdr:spPr>
        <a:xfrm>
          <a:off x="4124960"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157226</xdr:rowOff>
    </xdr:from>
    <xdr:to>
      <xdr:col>20</xdr:col>
      <xdr:colOff>38100</xdr:colOff>
      <xdr:row>61</xdr:row>
      <xdr:rowOff>87376</xdr:rowOff>
    </xdr:to>
    <xdr:sp macro="" textlink="">
      <xdr:nvSpPr>
        <xdr:cNvPr id="189" name="楕円 188"/>
        <xdr:cNvSpPr/>
      </xdr:nvSpPr>
      <xdr:spPr>
        <a:xfrm>
          <a:off x="3312160" y="102156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36576</xdr:rowOff>
    </xdr:from>
    <xdr:to>
      <xdr:col>24</xdr:col>
      <xdr:colOff>63500</xdr:colOff>
      <xdr:row>61</xdr:row>
      <xdr:rowOff>61722</xdr:rowOff>
    </xdr:to>
    <xdr:cxnSp macro="">
      <xdr:nvCxnSpPr>
        <xdr:cNvPr id="190" name="直線コネクタ 189"/>
        <xdr:cNvCxnSpPr/>
      </xdr:nvCxnSpPr>
      <xdr:spPr>
        <a:xfrm>
          <a:off x="3355340" y="10262616"/>
          <a:ext cx="73152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166370</xdr:rowOff>
    </xdr:from>
    <xdr:to>
      <xdr:col>15</xdr:col>
      <xdr:colOff>101600</xdr:colOff>
      <xdr:row>61</xdr:row>
      <xdr:rowOff>96520</xdr:rowOff>
    </xdr:to>
    <xdr:sp macro="" textlink="">
      <xdr:nvSpPr>
        <xdr:cNvPr id="191" name="楕円 190"/>
        <xdr:cNvSpPr/>
      </xdr:nvSpPr>
      <xdr:spPr>
        <a:xfrm>
          <a:off x="2514600" y="1022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36576</xdr:rowOff>
    </xdr:from>
    <xdr:to>
      <xdr:col>19</xdr:col>
      <xdr:colOff>177800</xdr:colOff>
      <xdr:row>61</xdr:row>
      <xdr:rowOff>45720</xdr:rowOff>
    </xdr:to>
    <xdr:cxnSp macro="">
      <xdr:nvCxnSpPr>
        <xdr:cNvPr id="192" name="直線コネクタ 191"/>
        <xdr:cNvCxnSpPr/>
      </xdr:nvCxnSpPr>
      <xdr:spPr>
        <a:xfrm flipV="1">
          <a:off x="2565400" y="10262616"/>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31496</xdr:rowOff>
    </xdr:from>
    <xdr:to>
      <xdr:col>10</xdr:col>
      <xdr:colOff>165100</xdr:colOff>
      <xdr:row>61</xdr:row>
      <xdr:rowOff>133096</xdr:rowOff>
    </xdr:to>
    <xdr:sp macro="" textlink="">
      <xdr:nvSpPr>
        <xdr:cNvPr id="193" name="楕円 192"/>
        <xdr:cNvSpPr/>
      </xdr:nvSpPr>
      <xdr:spPr>
        <a:xfrm>
          <a:off x="1739900" y="102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45720</xdr:rowOff>
    </xdr:from>
    <xdr:to>
      <xdr:col>15</xdr:col>
      <xdr:colOff>50800</xdr:colOff>
      <xdr:row>61</xdr:row>
      <xdr:rowOff>82296</xdr:rowOff>
    </xdr:to>
    <xdr:cxnSp macro="">
      <xdr:nvCxnSpPr>
        <xdr:cNvPr id="194" name="直線コネクタ 193"/>
        <xdr:cNvCxnSpPr/>
      </xdr:nvCxnSpPr>
      <xdr:spPr>
        <a:xfrm flipV="1">
          <a:off x="1790700" y="10271760"/>
          <a:ext cx="7747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xdr:rowOff>
    </xdr:from>
    <xdr:to>
      <xdr:col>6</xdr:col>
      <xdr:colOff>38100</xdr:colOff>
      <xdr:row>61</xdr:row>
      <xdr:rowOff>107950</xdr:rowOff>
    </xdr:to>
    <xdr:sp macro="" textlink="">
      <xdr:nvSpPr>
        <xdr:cNvPr id="195" name="楕円 194"/>
        <xdr:cNvSpPr/>
      </xdr:nvSpPr>
      <xdr:spPr>
        <a:xfrm>
          <a:off x="965200" y="10232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57150</xdr:rowOff>
    </xdr:from>
    <xdr:to>
      <xdr:col>10</xdr:col>
      <xdr:colOff>114300</xdr:colOff>
      <xdr:row>61</xdr:row>
      <xdr:rowOff>82296</xdr:rowOff>
    </xdr:to>
    <xdr:cxnSp macro="">
      <xdr:nvCxnSpPr>
        <xdr:cNvPr id="196" name="直線コネクタ 195"/>
        <xdr:cNvCxnSpPr/>
      </xdr:nvCxnSpPr>
      <xdr:spPr>
        <a:xfrm>
          <a:off x="1008380" y="10283190"/>
          <a:ext cx="78232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97" name="n_1aveValue【体育館・プール】&#10;有形固定資産減価償却率"/>
        <xdr:cNvSpPr txBox="1"/>
      </xdr:nvSpPr>
      <xdr:spPr>
        <a:xfrm>
          <a:off x="317056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198" name="n_2aveValue【体育館・プール】&#10;有形固定資産減価償却率"/>
        <xdr:cNvSpPr txBox="1"/>
      </xdr:nvSpPr>
      <xdr:spPr>
        <a:xfrm>
          <a:off x="238570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126763</xdr:rowOff>
    </xdr:from>
    <xdr:ext cx="405111" cy="259045"/>
    <xdr:sp macro="" textlink="">
      <xdr:nvSpPr>
        <xdr:cNvPr id="199" name="n_3aveValue【体育館・プール】&#10;有形固定資産減価償却率"/>
        <xdr:cNvSpPr txBox="1"/>
      </xdr:nvSpPr>
      <xdr:spPr>
        <a:xfrm>
          <a:off x="161100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200" name="n_4aveValue【体育館・プール】&#10;有形固定資産減価償却率"/>
        <xdr:cNvSpPr txBox="1"/>
      </xdr:nvSpPr>
      <xdr:spPr>
        <a:xfrm>
          <a:off x="83630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78503</xdr:rowOff>
    </xdr:from>
    <xdr:ext cx="405111" cy="259045"/>
    <xdr:sp macro="" textlink="">
      <xdr:nvSpPr>
        <xdr:cNvPr id="201" name="n_1mainValue【体育館・プール】&#10;有形固定資産減価償却率"/>
        <xdr:cNvSpPr txBox="1"/>
      </xdr:nvSpPr>
      <xdr:spPr>
        <a:xfrm>
          <a:off x="3170564" y="10304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87647</xdr:rowOff>
    </xdr:from>
    <xdr:ext cx="405111" cy="259045"/>
    <xdr:sp macro="" textlink="">
      <xdr:nvSpPr>
        <xdr:cNvPr id="202" name="n_2mainValue【体育館・プール】&#10;有形固定資産減価償却率"/>
        <xdr:cNvSpPr txBox="1"/>
      </xdr:nvSpPr>
      <xdr:spPr>
        <a:xfrm>
          <a:off x="238570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124223</xdr:rowOff>
    </xdr:from>
    <xdr:ext cx="405111" cy="259045"/>
    <xdr:sp macro="" textlink="">
      <xdr:nvSpPr>
        <xdr:cNvPr id="203" name="n_3mainValue【体育館・プール】&#10;有形固定資産減価償却率"/>
        <xdr:cNvSpPr txBox="1"/>
      </xdr:nvSpPr>
      <xdr:spPr>
        <a:xfrm>
          <a:off x="1611004" y="10350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99077</xdr:rowOff>
    </xdr:from>
    <xdr:ext cx="405111" cy="259045"/>
    <xdr:sp macro="" textlink="">
      <xdr:nvSpPr>
        <xdr:cNvPr id="204" name="n_4mainValue【体育館・プール】&#10;有形固定資産減価償却率"/>
        <xdr:cNvSpPr txBox="1"/>
      </xdr:nvSpPr>
      <xdr:spPr>
        <a:xfrm>
          <a:off x="83630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28" name="直線コネクタ 227"/>
        <xdr:cNvCxnSpPr/>
      </xdr:nvCxnSpPr>
      <xdr:spPr>
        <a:xfrm flipV="1">
          <a:off x="9219565" y="941832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9" name="【体育館・プール】&#10;一人当たり面積最小値テキスト"/>
        <xdr:cNvSpPr txBox="1"/>
      </xdr:nvSpPr>
      <xdr:spPr>
        <a:xfrm>
          <a:off x="9258300"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30" name="直線コネクタ 229"/>
        <xdr:cNvCxnSpPr/>
      </xdr:nvCxnSpPr>
      <xdr:spPr>
        <a:xfrm>
          <a:off x="9154160" y="10669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31" name="【体育館・プール】&#10;一人当たり面積最大値テキスト"/>
        <xdr:cNvSpPr txBox="1"/>
      </xdr:nvSpPr>
      <xdr:spPr>
        <a:xfrm>
          <a:off x="9258300" y="920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xdr:cNvCxnSpPr/>
      </xdr:nvCxnSpPr>
      <xdr:spPr>
        <a:xfrm>
          <a:off x="915416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60977</xdr:rowOff>
    </xdr:from>
    <xdr:ext cx="469744" cy="259045"/>
    <xdr:sp macro="" textlink="">
      <xdr:nvSpPr>
        <xdr:cNvPr id="233" name="【体育館・プール】&#10;一人当たり面積平均値テキスト"/>
        <xdr:cNvSpPr txBox="1"/>
      </xdr:nvSpPr>
      <xdr:spPr>
        <a:xfrm>
          <a:off x="9258300" y="10287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xdr:cNvSpPr/>
      </xdr:nvSpPr>
      <xdr:spPr>
        <a:xfrm>
          <a:off x="919226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5" name="フローチャート: 判断 234"/>
        <xdr:cNvSpPr/>
      </xdr:nvSpPr>
      <xdr:spPr>
        <a:xfrm>
          <a:off x="8445500" y="10365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xdr:cNvSpPr/>
      </xdr:nvSpPr>
      <xdr:spPr>
        <a:xfrm>
          <a:off x="7670800" y="1030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37" name="フローチャート: 判断 236"/>
        <xdr:cNvSpPr/>
      </xdr:nvSpPr>
      <xdr:spPr>
        <a:xfrm>
          <a:off x="6873240" y="1029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8" name="フローチャート: 判断 237"/>
        <xdr:cNvSpPr/>
      </xdr:nvSpPr>
      <xdr:spPr>
        <a:xfrm>
          <a:off x="609854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36830</xdr:rowOff>
    </xdr:from>
    <xdr:to>
      <xdr:col>55</xdr:col>
      <xdr:colOff>50800</xdr:colOff>
      <xdr:row>57</xdr:row>
      <xdr:rowOff>138430</xdr:rowOff>
    </xdr:to>
    <xdr:sp macro="" textlink="">
      <xdr:nvSpPr>
        <xdr:cNvPr id="244" name="楕円 243"/>
        <xdr:cNvSpPr/>
      </xdr:nvSpPr>
      <xdr:spPr>
        <a:xfrm>
          <a:off x="9192260" y="9592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59707</xdr:rowOff>
    </xdr:from>
    <xdr:ext cx="469744" cy="259045"/>
    <xdr:sp macro="" textlink="">
      <xdr:nvSpPr>
        <xdr:cNvPr id="245" name="【体育館・プール】&#10;一人当たり面積該当値テキスト"/>
        <xdr:cNvSpPr txBox="1"/>
      </xdr:nvSpPr>
      <xdr:spPr>
        <a:xfrm>
          <a:off x="9258300" y="94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55880</xdr:rowOff>
    </xdr:from>
    <xdr:to>
      <xdr:col>50</xdr:col>
      <xdr:colOff>165100</xdr:colOff>
      <xdr:row>57</xdr:row>
      <xdr:rowOff>157480</xdr:rowOff>
    </xdr:to>
    <xdr:sp macro="" textlink="">
      <xdr:nvSpPr>
        <xdr:cNvPr id="246" name="楕円 245"/>
        <xdr:cNvSpPr/>
      </xdr:nvSpPr>
      <xdr:spPr>
        <a:xfrm>
          <a:off x="8445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87630</xdr:rowOff>
    </xdr:from>
    <xdr:to>
      <xdr:col>55</xdr:col>
      <xdr:colOff>0</xdr:colOff>
      <xdr:row>57</xdr:row>
      <xdr:rowOff>106680</xdr:rowOff>
    </xdr:to>
    <xdr:cxnSp macro="">
      <xdr:nvCxnSpPr>
        <xdr:cNvPr id="247" name="直線コネクタ 246"/>
        <xdr:cNvCxnSpPr/>
      </xdr:nvCxnSpPr>
      <xdr:spPr>
        <a:xfrm flipV="1">
          <a:off x="8496300" y="9643110"/>
          <a:ext cx="723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74930</xdr:rowOff>
    </xdr:from>
    <xdr:to>
      <xdr:col>46</xdr:col>
      <xdr:colOff>38100</xdr:colOff>
      <xdr:row>58</xdr:row>
      <xdr:rowOff>5080</xdr:rowOff>
    </xdr:to>
    <xdr:sp macro="" textlink="">
      <xdr:nvSpPr>
        <xdr:cNvPr id="248" name="楕円 247"/>
        <xdr:cNvSpPr/>
      </xdr:nvSpPr>
      <xdr:spPr>
        <a:xfrm>
          <a:off x="7670800" y="9630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106680</xdr:rowOff>
    </xdr:from>
    <xdr:to>
      <xdr:col>50</xdr:col>
      <xdr:colOff>114300</xdr:colOff>
      <xdr:row>57</xdr:row>
      <xdr:rowOff>125730</xdr:rowOff>
    </xdr:to>
    <xdr:cxnSp macro="">
      <xdr:nvCxnSpPr>
        <xdr:cNvPr id="249" name="直線コネクタ 248"/>
        <xdr:cNvCxnSpPr/>
      </xdr:nvCxnSpPr>
      <xdr:spPr>
        <a:xfrm flipV="1">
          <a:off x="7713980" y="966216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95885</xdr:rowOff>
    </xdr:from>
    <xdr:to>
      <xdr:col>41</xdr:col>
      <xdr:colOff>101600</xdr:colOff>
      <xdr:row>58</xdr:row>
      <xdr:rowOff>26035</xdr:rowOff>
    </xdr:to>
    <xdr:sp macro="" textlink="">
      <xdr:nvSpPr>
        <xdr:cNvPr id="250" name="楕円 249"/>
        <xdr:cNvSpPr/>
      </xdr:nvSpPr>
      <xdr:spPr>
        <a:xfrm>
          <a:off x="6873240" y="9651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125730</xdr:rowOff>
    </xdr:from>
    <xdr:to>
      <xdr:col>45</xdr:col>
      <xdr:colOff>177800</xdr:colOff>
      <xdr:row>57</xdr:row>
      <xdr:rowOff>146685</xdr:rowOff>
    </xdr:to>
    <xdr:cxnSp macro="">
      <xdr:nvCxnSpPr>
        <xdr:cNvPr id="251" name="直線コネクタ 250"/>
        <xdr:cNvCxnSpPr/>
      </xdr:nvCxnSpPr>
      <xdr:spPr>
        <a:xfrm flipV="1">
          <a:off x="6924040" y="9681210"/>
          <a:ext cx="78994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111125</xdr:rowOff>
    </xdr:from>
    <xdr:to>
      <xdr:col>36</xdr:col>
      <xdr:colOff>165100</xdr:colOff>
      <xdr:row>58</xdr:row>
      <xdr:rowOff>41275</xdr:rowOff>
    </xdr:to>
    <xdr:sp macro="" textlink="">
      <xdr:nvSpPr>
        <xdr:cNvPr id="252" name="楕円 251"/>
        <xdr:cNvSpPr/>
      </xdr:nvSpPr>
      <xdr:spPr>
        <a:xfrm>
          <a:off x="6098540" y="9666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146685</xdr:rowOff>
    </xdr:from>
    <xdr:to>
      <xdr:col>41</xdr:col>
      <xdr:colOff>50800</xdr:colOff>
      <xdr:row>57</xdr:row>
      <xdr:rowOff>161925</xdr:rowOff>
    </xdr:to>
    <xdr:cxnSp macro="">
      <xdr:nvCxnSpPr>
        <xdr:cNvPr id="253" name="直線コネクタ 252"/>
        <xdr:cNvCxnSpPr/>
      </xdr:nvCxnSpPr>
      <xdr:spPr>
        <a:xfrm flipV="1">
          <a:off x="6149340" y="9702165"/>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60977</xdr:rowOff>
    </xdr:from>
    <xdr:ext cx="469744" cy="259045"/>
    <xdr:sp macro="" textlink="">
      <xdr:nvSpPr>
        <xdr:cNvPr id="254" name="n_1aveValue【体育館・プール】&#10;一人当たり面積"/>
        <xdr:cNvSpPr txBox="1"/>
      </xdr:nvSpPr>
      <xdr:spPr>
        <a:xfrm>
          <a:off x="827158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5" name="n_2aveValue【体育館・プール】&#10;一人当たり面積"/>
        <xdr:cNvSpPr txBox="1"/>
      </xdr:nvSpPr>
      <xdr:spPr>
        <a:xfrm>
          <a:off x="750958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163847</xdr:rowOff>
    </xdr:from>
    <xdr:ext cx="469744" cy="259045"/>
    <xdr:sp macro="" textlink="">
      <xdr:nvSpPr>
        <xdr:cNvPr id="256" name="n_3aveValue【体育館・プール】&#10;一人当たり面積"/>
        <xdr:cNvSpPr txBox="1"/>
      </xdr:nvSpPr>
      <xdr:spPr>
        <a:xfrm>
          <a:off x="6712027" y="10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133367</xdr:rowOff>
    </xdr:from>
    <xdr:ext cx="469744" cy="259045"/>
    <xdr:sp macro="" textlink="">
      <xdr:nvSpPr>
        <xdr:cNvPr id="257" name="n_4aveValue【体育館・プール】&#10;一人当たり面積"/>
        <xdr:cNvSpPr txBox="1"/>
      </xdr:nvSpPr>
      <xdr:spPr>
        <a:xfrm>
          <a:off x="5937327" y="1035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2557</xdr:rowOff>
    </xdr:from>
    <xdr:ext cx="469744" cy="259045"/>
    <xdr:sp macro="" textlink="">
      <xdr:nvSpPr>
        <xdr:cNvPr id="258" name="n_1mainValue【体育館・プール】&#10;一人当たり面積"/>
        <xdr:cNvSpPr txBox="1"/>
      </xdr:nvSpPr>
      <xdr:spPr>
        <a:xfrm>
          <a:off x="8271587" y="93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21607</xdr:rowOff>
    </xdr:from>
    <xdr:ext cx="469744" cy="259045"/>
    <xdr:sp macro="" textlink="">
      <xdr:nvSpPr>
        <xdr:cNvPr id="259" name="n_2mainValue【体育館・プール】&#10;一人当たり面積"/>
        <xdr:cNvSpPr txBox="1"/>
      </xdr:nvSpPr>
      <xdr:spPr>
        <a:xfrm>
          <a:off x="7509587" y="94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42562</xdr:rowOff>
    </xdr:from>
    <xdr:ext cx="469744" cy="259045"/>
    <xdr:sp macro="" textlink="">
      <xdr:nvSpPr>
        <xdr:cNvPr id="260" name="n_3mainValue【体育館・プール】&#10;一人当たり面積"/>
        <xdr:cNvSpPr txBox="1"/>
      </xdr:nvSpPr>
      <xdr:spPr>
        <a:xfrm>
          <a:off x="6712027" y="943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57802</xdr:rowOff>
    </xdr:from>
    <xdr:ext cx="469744" cy="259045"/>
    <xdr:sp macro="" textlink="">
      <xdr:nvSpPr>
        <xdr:cNvPr id="261" name="n_4mainValue【体育館・プール】&#10;一人当たり面積"/>
        <xdr:cNvSpPr txBox="1"/>
      </xdr:nvSpPr>
      <xdr:spPr>
        <a:xfrm>
          <a:off x="5937327" y="944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0" name="テキスト ボックス 289"/>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8" name="テキスト ボックス 297"/>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0" name="テキスト ボックス 299"/>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302" name="直線コネクタ 301"/>
        <xdr:cNvCxnSpPr/>
      </xdr:nvCxnSpPr>
      <xdr:spPr>
        <a:xfrm flipV="1">
          <a:off x="4086225" y="16735424"/>
          <a:ext cx="0" cy="1516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303" name="【市民会館】&#10;有形固定資産減価償却率最小値テキスト"/>
        <xdr:cNvSpPr txBox="1"/>
      </xdr:nvSpPr>
      <xdr:spPr>
        <a:xfrm>
          <a:off x="4124960" y="1825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304" name="直線コネクタ 303"/>
        <xdr:cNvCxnSpPr/>
      </xdr:nvCxnSpPr>
      <xdr:spPr>
        <a:xfrm>
          <a:off x="4020820" y="18251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305" name="【市民会館】&#10;有形固定資産減価償却率最大値テキスト"/>
        <xdr:cNvSpPr txBox="1"/>
      </xdr:nvSpPr>
      <xdr:spPr>
        <a:xfrm>
          <a:off x="4124960" y="16514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306" name="直線コネクタ 305"/>
        <xdr:cNvCxnSpPr/>
      </xdr:nvCxnSpPr>
      <xdr:spPr>
        <a:xfrm>
          <a:off x="4020820" y="16735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07" name="【市民会館】&#10;有形固定資産減価償却率平均値テキスト"/>
        <xdr:cNvSpPr txBox="1"/>
      </xdr:nvSpPr>
      <xdr:spPr>
        <a:xfrm>
          <a:off x="4124960" y="17430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08" name="フローチャート: 判断 307"/>
        <xdr:cNvSpPr/>
      </xdr:nvSpPr>
      <xdr:spPr>
        <a:xfrm>
          <a:off x="403606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09" name="フローチャート: 判断 308"/>
        <xdr:cNvSpPr/>
      </xdr:nvSpPr>
      <xdr:spPr>
        <a:xfrm>
          <a:off x="3312160" y="17425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10" name="フローチャート: 判断 309"/>
        <xdr:cNvSpPr/>
      </xdr:nvSpPr>
      <xdr:spPr>
        <a:xfrm>
          <a:off x="2514600" y="17378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311" name="フローチャート: 判断 310"/>
        <xdr:cNvSpPr/>
      </xdr:nvSpPr>
      <xdr:spPr>
        <a:xfrm>
          <a:off x="1739900" y="17338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312" name="フローチャート: 判断 311"/>
        <xdr:cNvSpPr/>
      </xdr:nvSpPr>
      <xdr:spPr>
        <a:xfrm>
          <a:off x="965200" y="17313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151130</xdr:rowOff>
    </xdr:from>
    <xdr:to>
      <xdr:col>24</xdr:col>
      <xdr:colOff>114300</xdr:colOff>
      <xdr:row>103</xdr:row>
      <xdr:rowOff>81280</xdr:rowOff>
    </xdr:to>
    <xdr:sp macro="" textlink="">
      <xdr:nvSpPr>
        <xdr:cNvPr id="318" name="楕円 317"/>
        <xdr:cNvSpPr/>
      </xdr:nvSpPr>
      <xdr:spPr>
        <a:xfrm>
          <a:off x="4036060" y="17250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2557</xdr:rowOff>
    </xdr:from>
    <xdr:ext cx="405111" cy="259045"/>
    <xdr:sp macro="" textlink="">
      <xdr:nvSpPr>
        <xdr:cNvPr id="319" name="【市民会館】&#10;有形固定資産減価償却率該当値テキスト"/>
        <xdr:cNvSpPr txBox="1"/>
      </xdr:nvSpPr>
      <xdr:spPr>
        <a:xfrm>
          <a:off x="4124960"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109220</xdr:rowOff>
    </xdr:from>
    <xdr:to>
      <xdr:col>20</xdr:col>
      <xdr:colOff>38100</xdr:colOff>
      <xdr:row>103</xdr:row>
      <xdr:rowOff>39370</xdr:rowOff>
    </xdr:to>
    <xdr:sp macro="" textlink="">
      <xdr:nvSpPr>
        <xdr:cNvPr id="320" name="楕円 319"/>
        <xdr:cNvSpPr/>
      </xdr:nvSpPr>
      <xdr:spPr>
        <a:xfrm>
          <a:off x="3312160" y="17208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160020</xdr:rowOff>
    </xdr:from>
    <xdr:to>
      <xdr:col>24</xdr:col>
      <xdr:colOff>63500</xdr:colOff>
      <xdr:row>103</xdr:row>
      <xdr:rowOff>30480</xdr:rowOff>
    </xdr:to>
    <xdr:cxnSp macro="">
      <xdr:nvCxnSpPr>
        <xdr:cNvPr id="321" name="直線コネクタ 320"/>
        <xdr:cNvCxnSpPr/>
      </xdr:nvCxnSpPr>
      <xdr:spPr>
        <a:xfrm>
          <a:off x="3355340" y="1725930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67311</xdr:rowOff>
    </xdr:from>
    <xdr:to>
      <xdr:col>15</xdr:col>
      <xdr:colOff>101600</xdr:colOff>
      <xdr:row>102</xdr:row>
      <xdr:rowOff>168911</xdr:rowOff>
    </xdr:to>
    <xdr:sp macro="" textlink="">
      <xdr:nvSpPr>
        <xdr:cNvPr id="322" name="楕円 321"/>
        <xdr:cNvSpPr/>
      </xdr:nvSpPr>
      <xdr:spPr>
        <a:xfrm>
          <a:off x="2514600" y="1716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118111</xdr:rowOff>
    </xdr:from>
    <xdr:to>
      <xdr:col>19</xdr:col>
      <xdr:colOff>177800</xdr:colOff>
      <xdr:row>102</xdr:row>
      <xdr:rowOff>160020</xdr:rowOff>
    </xdr:to>
    <xdr:cxnSp macro="">
      <xdr:nvCxnSpPr>
        <xdr:cNvPr id="323" name="直線コネクタ 322"/>
        <xdr:cNvCxnSpPr/>
      </xdr:nvCxnSpPr>
      <xdr:spPr>
        <a:xfrm>
          <a:off x="2565400" y="17217391"/>
          <a:ext cx="78994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27305</xdr:rowOff>
    </xdr:from>
    <xdr:to>
      <xdr:col>10</xdr:col>
      <xdr:colOff>165100</xdr:colOff>
      <xdr:row>102</xdr:row>
      <xdr:rowOff>128905</xdr:rowOff>
    </xdr:to>
    <xdr:sp macro="" textlink="">
      <xdr:nvSpPr>
        <xdr:cNvPr id="324" name="楕円 323"/>
        <xdr:cNvSpPr/>
      </xdr:nvSpPr>
      <xdr:spPr>
        <a:xfrm>
          <a:off x="1739900" y="1712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78105</xdr:rowOff>
    </xdr:from>
    <xdr:to>
      <xdr:col>15</xdr:col>
      <xdr:colOff>50800</xdr:colOff>
      <xdr:row>102</xdr:row>
      <xdr:rowOff>118111</xdr:rowOff>
    </xdr:to>
    <xdr:cxnSp macro="">
      <xdr:nvCxnSpPr>
        <xdr:cNvPr id="325" name="直線コネクタ 324"/>
        <xdr:cNvCxnSpPr/>
      </xdr:nvCxnSpPr>
      <xdr:spPr>
        <a:xfrm>
          <a:off x="1790700" y="17177385"/>
          <a:ext cx="7747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151130</xdr:rowOff>
    </xdr:from>
    <xdr:to>
      <xdr:col>6</xdr:col>
      <xdr:colOff>38100</xdr:colOff>
      <xdr:row>102</xdr:row>
      <xdr:rowOff>81280</xdr:rowOff>
    </xdr:to>
    <xdr:sp macro="" textlink="">
      <xdr:nvSpPr>
        <xdr:cNvPr id="326" name="楕円 325"/>
        <xdr:cNvSpPr/>
      </xdr:nvSpPr>
      <xdr:spPr>
        <a:xfrm>
          <a:off x="965200" y="17082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30480</xdr:rowOff>
    </xdr:from>
    <xdr:to>
      <xdr:col>10</xdr:col>
      <xdr:colOff>114300</xdr:colOff>
      <xdr:row>102</xdr:row>
      <xdr:rowOff>78105</xdr:rowOff>
    </xdr:to>
    <xdr:cxnSp macro="">
      <xdr:nvCxnSpPr>
        <xdr:cNvPr id="327" name="直線コネクタ 326"/>
        <xdr:cNvCxnSpPr/>
      </xdr:nvCxnSpPr>
      <xdr:spPr>
        <a:xfrm>
          <a:off x="1008380" y="17129760"/>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80027</xdr:rowOff>
    </xdr:from>
    <xdr:ext cx="405111" cy="259045"/>
    <xdr:sp macro="" textlink="">
      <xdr:nvSpPr>
        <xdr:cNvPr id="328" name="n_1aveValue【市民会館】&#10;有形固定資産減価償却率"/>
        <xdr:cNvSpPr txBox="1"/>
      </xdr:nvSpPr>
      <xdr:spPr>
        <a:xfrm>
          <a:off x="3170564" y="1751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32402</xdr:rowOff>
    </xdr:from>
    <xdr:ext cx="405111" cy="259045"/>
    <xdr:sp macro="" textlink="">
      <xdr:nvSpPr>
        <xdr:cNvPr id="329" name="n_2aveValue【市民会館】&#10;有形固定資産減価償却率"/>
        <xdr:cNvSpPr txBox="1"/>
      </xdr:nvSpPr>
      <xdr:spPr>
        <a:xfrm>
          <a:off x="2385704" y="17466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163847</xdr:rowOff>
    </xdr:from>
    <xdr:ext cx="405111" cy="259045"/>
    <xdr:sp macro="" textlink="">
      <xdr:nvSpPr>
        <xdr:cNvPr id="330" name="n_3aveValue【市民会館】&#10;有形固定資産減価償却率"/>
        <xdr:cNvSpPr txBox="1"/>
      </xdr:nvSpPr>
      <xdr:spPr>
        <a:xfrm>
          <a:off x="1611004" y="1743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139082</xdr:rowOff>
    </xdr:from>
    <xdr:ext cx="405111" cy="259045"/>
    <xdr:sp macro="" textlink="">
      <xdr:nvSpPr>
        <xdr:cNvPr id="331" name="n_4aveValue【市民会館】&#10;有形固定資産減価償却率"/>
        <xdr:cNvSpPr txBox="1"/>
      </xdr:nvSpPr>
      <xdr:spPr>
        <a:xfrm>
          <a:off x="836304" y="1740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55897</xdr:rowOff>
    </xdr:from>
    <xdr:ext cx="405111" cy="259045"/>
    <xdr:sp macro="" textlink="">
      <xdr:nvSpPr>
        <xdr:cNvPr id="332" name="n_1mainValue【市民会館】&#10;有形固定資産減価償却率"/>
        <xdr:cNvSpPr txBox="1"/>
      </xdr:nvSpPr>
      <xdr:spPr>
        <a:xfrm>
          <a:off x="3170564" y="1698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13988</xdr:rowOff>
    </xdr:from>
    <xdr:ext cx="405111" cy="259045"/>
    <xdr:sp macro="" textlink="">
      <xdr:nvSpPr>
        <xdr:cNvPr id="333" name="n_2mainValue【市民会館】&#10;有形固定資産減価償却率"/>
        <xdr:cNvSpPr txBox="1"/>
      </xdr:nvSpPr>
      <xdr:spPr>
        <a:xfrm>
          <a:off x="2385704" y="16945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145432</xdr:rowOff>
    </xdr:from>
    <xdr:ext cx="405111" cy="259045"/>
    <xdr:sp macro="" textlink="">
      <xdr:nvSpPr>
        <xdr:cNvPr id="334" name="n_3mainValue【市民会館】&#10;有形固定資産減価償却率"/>
        <xdr:cNvSpPr txBox="1"/>
      </xdr:nvSpPr>
      <xdr:spPr>
        <a:xfrm>
          <a:off x="1611004" y="1690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97807</xdr:rowOff>
    </xdr:from>
    <xdr:ext cx="405111" cy="259045"/>
    <xdr:sp macro="" textlink="">
      <xdr:nvSpPr>
        <xdr:cNvPr id="335" name="n_4mainValue【市民会館】&#10;有形固定資産減価償却率"/>
        <xdr:cNvSpPr txBox="1"/>
      </xdr:nvSpPr>
      <xdr:spPr>
        <a:xfrm>
          <a:off x="836304" y="1686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359" name="直線コネクタ 358"/>
        <xdr:cNvCxnSpPr/>
      </xdr:nvCxnSpPr>
      <xdr:spPr>
        <a:xfrm flipV="1">
          <a:off x="9219565" y="16828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360" name="【市民会館】&#10;一人当たり面積最小値テキスト"/>
        <xdr:cNvSpPr txBox="1"/>
      </xdr:nvSpPr>
      <xdr:spPr>
        <a:xfrm>
          <a:off x="92583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361" name="直線コネクタ 360"/>
        <xdr:cNvCxnSpPr/>
      </xdr:nvCxnSpPr>
      <xdr:spPr>
        <a:xfrm>
          <a:off x="915416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362" name="【市民会館】&#10;一人当たり面積最大値テキスト"/>
        <xdr:cNvSpPr txBox="1"/>
      </xdr:nvSpPr>
      <xdr:spPr>
        <a:xfrm>
          <a:off x="9258300" y="1660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363" name="直線コネクタ 362"/>
        <xdr:cNvCxnSpPr/>
      </xdr:nvCxnSpPr>
      <xdr:spPr>
        <a:xfrm>
          <a:off x="9154160" y="16828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137177</xdr:rowOff>
    </xdr:from>
    <xdr:ext cx="469744" cy="259045"/>
    <xdr:sp macro="" textlink="">
      <xdr:nvSpPr>
        <xdr:cNvPr id="364" name="【市民会館】&#10;一人当たり面積平均値テキスト"/>
        <xdr:cNvSpPr txBox="1"/>
      </xdr:nvSpPr>
      <xdr:spPr>
        <a:xfrm>
          <a:off x="9258300" y="17571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365" name="フローチャート: 判断 364"/>
        <xdr:cNvSpPr/>
      </xdr:nvSpPr>
      <xdr:spPr>
        <a:xfrm>
          <a:off x="9192260" y="1759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366" name="フローチャート: 判断 365"/>
        <xdr:cNvSpPr/>
      </xdr:nvSpPr>
      <xdr:spPr>
        <a:xfrm>
          <a:off x="8445500" y="175780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367" name="フローチャート: 判断 366"/>
        <xdr:cNvSpPr/>
      </xdr:nvSpPr>
      <xdr:spPr>
        <a:xfrm>
          <a:off x="7670800" y="175704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368" name="フローチャート: 判断 367"/>
        <xdr:cNvSpPr/>
      </xdr:nvSpPr>
      <xdr:spPr>
        <a:xfrm>
          <a:off x="6873240" y="17570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369" name="フローチャート: 判断 368"/>
        <xdr:cNvSpPr/>
      </xdr:nvSpPr>
      <xdr:spPr>
        <a:xfrm>
          <a:off x="609854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6350</xdr:rowOff>
    </xdr:from>
    <xdr:to>
      <xdr:col>55</xdr:col>
      <xdr:colOff>50800</xdr:colOff>
      <xdr:row>103</xdr:row>
      <xdr:rowOff>107950</xdr:rowOff>
    </xdr:to>
    <xdr:sp macro="" textlink="">
      <xdr:nvSpPr>
        <xdr:cNvPr id="375" name="楕円 374"/>
        <xdr:cNvSpPr/>
      </xdr:nvSpPr>
      <xdr:spPr>
        <a:xfrm>
          <a:off x="9192260" y="172732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29227</xdr:rowOff>
    </xdr:from>
    <xdr:ext cx="469744" cy="259045"/>
    <xdr:sp macro="" textlink="">
      <xdr:nvSpPr>
        <xdr:cNvPr id="376" name="【市民会館】&#10;一人当たり面積該当値テキスト"/>
        <xdr:cNvSpPr txBox="1"/>
      </xdr:nvSpPr>
      <xdr:spPr>
        <a:xfrm>
          <a:off x="9258300"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21589</xdr:rowOff>
    </xdr:from>
    <xdr:to>
      <xdr:col>50</xdr:col>
      <xdr:colOff>165100</xdr:colOff>
      <xdr:row>103</xdr:row>
      <xdr:rowOff>123189</xdr:rowOff>
    </xdr:to>
    <xdr:sp macro="" textlink="">
      <xdr:nvSpPr>
        <xdr:cNvPr id="377" name="楕円 376"/>
        <xdr:cNvSpPr/>
      </xdr:nvSpPr>
      <xdr:spPr>
        <a:xfrm>
          <a:off x="8445500" y="1728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57150</xdr:rowOff>
    </xdr:from>
    <xdr:to>
      <xdr:col>55</xdr:col>
      <xdr:colOff>0</xdr:colOff>
      <xdr:row>103</xdr:row>
      <xdr:rowOff>72389</xdr:rowOff>
    </xdr:to>
    <xdr:cxnSp macro="">
      <xdr:nvCxnSpPr>
        <xdr:cNvPr id="378" name="直線コネクタ 377"/>
        <xdr:cNvCxnSpPr/>
      </xdr:nvCxnSpPr>
      <xdr:spPr>
        <a:xfrm flipV="1">
          <a:off x="8496300" y="17324070"/>
          <a:ext cx="7239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36830</xdr:rowOff>
    </xdr:from>
    <xdr:to>
      <xdr:col>46</xdr:col>
      <xdr:colOff>38100</xdr:colOff>
      <xdr:row>103</xdr:row>
      <xdr:rowOff>138430</xdr:rowOff>
    </xdr:to>
    <xdr:sp macro="" textlink="">
      <xdr:nvSpPr>
        <xdr:cNvPr id="379" name="楕円 378"/>
        <xdr:cNvSpPr/>
      </xdr:nvSpPr>
      <xdr:spPr>
        <a:xfrm>
          <a:off x="7670800" y="17303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72389</xdr:rowOff>
    </xdr:from>
    <xdr:to>
      <xdr:col>50</xdr:col>
      <xdr:colOff>114300</xdr:colOff>
      <xdr:row>103</xdr:row>
      <xdr:rowOff>87630</xdr:rowOff>
    </xdr:to>
    <xdr:cxnSp macro="">
      <xdr:nvCxnSpPr>
        <xdr:cNvPr id="380" name="直線コネクタ 379"/>
        <xdr:cNvCxnSpPr/>
      </xdr:nvCxnSpPr>
      <xdr:spPr>
        <a:xfrm flipV="1">
          <a:off x="7713980" y="17339309"/>
          <a:ext cx="78232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52070</xdr:rowOff>
    </xdr:from>
    <xdr:to>
      <xdr:col>41</xdr:col>
      <xdr:colOff>101600</xdr:colOff>
      <xdr:row>103</xdr:row>
      <xdr:rowOff>153670</xdr:rowOff>
    </xdr:to>
    <xdr:sp macro="" textlink="">
      <xdr:nvSpPr>
        <xdr:cNvPr id="381" name="楕円 380"/>
        <xdr:cNvSpPr/>
      </xdr:nvSpPr>
      <xdr:spPr>
        <a:xfrm>
          <a:off x="6873240" y="173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87630</xdr:rowOff>
    </xdr:from>
    <xdr:to>
      <xdr:col>45</xdr:col>
      <xdr:colOff>177800</xdr:colOff>
      <xdr:row>103</xdr:row>
      <xdr:rowOff>102870</xdr:rowOff>
    </xdr:to>
    <xdr:cxnSp macro="">
      <xdr:nvCxnSpPr>
        <xdr:cNvPr id="382" name="直線コネクタ 381"/>
        <xdr:cNvCxnSpPr/>
      </xdr:nvCxnSpPr>
      <xdr:spPr>
        <a:xfrm flipV="1">
          <a:off x="6924040" y="1735455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67311</xdr:rowOff>
    </xdr:from>
    <xdr:to>
      <xdr:col>36</xdr:col>
      <xdr:colOff>165100</xdr:colOff>
      <xdr:row>103</xdr:row>
      <xdr:rowOff>168911</xdr:rowOff>
    </xdr:to>
    <xdr:sp macro="" textlink="">
      <xdr:nvSpPr>
        <xdr:cNvPr id="383" name="楕円 382"/>
        <xdr:cNvSpPr/>
      </xdr:nvSpPr>
      <xdr:spPr>
        <a:xfrm>
          <a:off x="6098540" y="173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102870</xdr:rowOff>
    </xdr:from>
    <xdr:to>
      <xdr:col>41</xdr:col>
      <xdr:colOff>50800</xdr:colOff>
      <xdr:row>103</xdr:row>
      <xdr:rowOff>118111</xdr:rowOff>
    </xdr:to>
    <xdr:cxnSp macro="">
      <xdr:nvCxnSpPr>
        <xdr:cNvPr id="384" name="直線コネクタ 383"/>
        <xdr:cNvCxnSpPr/>
      </xdr:nvCxnSpPr>
      <xdr:spPr>
        <a:xfrm flipV="1">
          <a:off x="6149340" y="17369790"/>
          <a:ext cx="7747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64788</xdr:rowOff>
    </xdr:from>
    <xdr:ext cx="469744" cy="259045"/>
    <xdr:sp macro="" textlink="">
      <xdr:nvSpPr>
        <xdr:cNvPr id="385" name="n_1aveValue【市民会館】&#10;一人当たり面積"/>
        <xdr:cNvSpPr txBox="1"/>
      </xdr:nvSpPr>
      <xdr:spPr>
        <a:xfrm>
          <a:off x="8271587"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386" name="n_2aveValue【市民会館】&#10;一人当たり面積"/>
        <xdr:cNvSpPr txBox="1"/>
      </xdr:nvSpPr>
      <xdr:spPr>
        <a:xfrm>
          <a:off x="7509587" y="17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57166</xdr:rowOff>
    </xdr:from>
    <xdr:ext cx="469744" cy="259045"/>
    <xdr:sp macro="" textlink="">
      <xdr:nvSpPr>
        <xdr:cNvPr id="387" name="n_3aveValue【市民会館】&#10;一人当たり面積"/>
        <xdr:cNvSpPr txBox="1"/>
      </xdr:nvSpPr>
      <xdr:spPr>
        <a:xfrm>
          <a:off x="6712027" y="17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72407</xdr:rowOff>
    </xdr:from>
    <xdr:ext cx="469744" cy="259045"/>
    <xdr:sp macro="" textlink="">
      <xdr:nvSpPr>
        <xdr:cNvPr id="388" name="n_4aveValue【市民会館】&#10;一人当たり面積"/>
        <xdr:cNvSpPr txBox="1"/>
      </xdr:nvSpPr>
      <xdr:spPr>
        <a:xfrm>
          <a:off x="59373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139716</xdr:rowOff>
    </xdr:from>
    <xdr:ext cx="469744" cy="259045"/>
    <xdr:sp macro="" textlink="">
      <xdr:nvSpPr>
        <xdr:cNvPr id="389" name="n_1mainValue【市民会館】&#10;一人当たり面積"/>
        <xdr:cNvSpPr txBox="1"/>
      </xdr:nvSpPr>
      <xdr:spPr>
        <a:xfrm>
          <a:off x="8271587" y="1707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154957</xdr:rowOff>
    </xdr:from>
    <xdr:ext cx="469744" cy="259045"/>
    <xdr:sp macro="" textlink="">
      <xdr:nvSpPr>
        <xdr:cNvPr id="390" name="n_2mainValue【市民会館】&#10;一人当たり面積"/>
        <xdr:cNvSpPr txBox="1"/>
      </xdr:nvSpPr>
      <xdr:spPr>
        <a:xfrm>
          <a:off x="7509587" y="1708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170197</xdr:rowOff>
    </xdr:from>
    <xdr:ext cx="469744" cy="259045"/>
    <xdr:sp macro="" textlink="">
      <xdr:nvSpPr>
        <xdr:cNvPr id="391" name="n_3mainValue【市民会館】&#10;一人当たり面積"/>
        <xdr:cNvSpPr txBox="1"/>
      </xdr:nvSpPr>
      <xdr:spPr>
        <a:xfrm>
          <a:off x="6712027" y="1710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13988</xdr:rowOff>
    </xdr:from>
    <xdr:ext cx="469744" cy="259045"/>
    <xdr:sp macro="" textlink="">
      <xdr:nvSpPr>
        <xdr:cNvPr id="392" name="n_4mainValue【市民会館】&#10;一人当たり面積"/>
        <xdr:cNvSpPr txBox="1"/>
      </xdr:nvSpPr>
      <xdr:spPr>
        <a:xfrm>
          <a:off x="5937327" y="1711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417" name="直線コネクタ 416"/>
        <xdr:cNvCxnSpPr/>
      </xdr:nvCxnSpPr>
      <xdr:spPr>
        <a:xfrm flipV="1">
          <a:off x="14375764" y="567499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418" name="【一般廃棄物処理施設】&#10;有形固定資産減価償却率最小値テキスト"/>
        <xdr:cNvSpPr txBox="1"/>
      </xdr:nvSpPr>
      <xdr:spPr>
        <a:xfrm>
          <a:off x="14414500"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419" name="直線コネクタ 418"/>
        <xdr:cNvCxnSpPr/>
      </xdr:nvCxnSpPr>
      <xdr:spPr>
        <a:xfrm>
          <a:off x="14287500" y="6825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20" name="【一般廃棄物処理施設】&#10;有形固定資産減価償却率最大値テキスト"/>
        <xdr:cNvSpPr txBox="1"/>
      </xdr:nvSpPr>
      <xdr:spPr>
        <a:xfrm>
          <a:off x="144145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21" name="直線コネクタ 420"/>
        <xdr:cNvCxnSpPr/>
      </xdr:nvCxnSpPr>
      <xdr:spPr>
        <a:xfrm>
          <a:off x="14287500" y="5674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22" name="【一般廃棄物処理施設】&#10;有形固定資産減価償却率平均値テキスト"/>
        <xdr:cNvSpPr txBox="1"/>
      </xdr:nvSpPr>
      <xdr:spPr>
        <a:xfrm>
          <a:off x="14414500" y="612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3" name="フローチャート: 判断 422"/>
        <xdr:cNvSpPr/>
      </xdr:nvSpPr>
      <xdr:spPr>
        <a:xfrm>
          <a:off x="14325600" y="62738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424" name="フローチャート: 判断 423"/>
        <xdr:cNvSpPr/>
      </xdr:nvSpPr>
      <xdr:spPr>
        <a:xfrm>
          <a:off x="1357884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25" name="フローチャート: 判断 424"/>
        <xdr:cNvSpPr/>
      </xdr:nvSpPr>
      <xdr:spPr>
        <a:xfrm>
          <a:off x="12804140" y="635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6" name="フローチャート: 判断 425"/>
        <xdr:cNvSpPr/>
      </xdr:nvSpPr>
      <xdr:spPr>
        <a:xfrm>
          <a:off x="1202944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427" name="フローチャート: 判断 426"/>
        <xdr:cNvSpPr/>
      </xdr:nvSpPr>
      <xdr:spPr>
        <a:xfrm>
          <a:off x="1123188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101600</xdr:rowOff>
    </xdr:from>
    <xdr:to>
      <xdr:col>85</xdr:col>
      <xdr:colOff>177800</xdr:colOff>
      <xdr:row>39</xdr:row>
      <xdr:rowOff>31750</xdr:rowOff>
    </xdr:to>
    <xdr:sp macro="" textlink="">
      <xdr:nvSpPr>
        <xdr:cNvPr id="433" name="楕円 432"/>
        <xdr:cNvSpPr/>
      </xdr:nvSpPr>
      <xdr:spPr>
        <a:xfrm>
          <a:off x="14325600" y="64719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80027</xdr:rowOff>
    </xdr:from>
    <xdr:ext cx="405111" cy="259045"/>
    <xdr:sp macro="" textlink="">
      <xdr:nvSpPr>
        <xdr:cNvPr id="434" name="【一般廃棄物処理施設】&#10;有形固定資産減価償却率該当値テキスト"/>
        <xdr:cNvSpPr txBox="1"/>
      </xdr:nvSpPr>
      <xdr:spPr>
        <a:xfrm>
          <a:off x="144145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137795</xdr:rowOff>
    </xdr:from>
    <xdr:to>
      <xdr:col>81</xdr:col>
      <xdr:colOff>101600</xdr:colOff>
      <xdr:row>39</xdr:row>
      <xdr:rowOff>67945</xdr:rowOff>
    </xdr:to>
    <xdr:sp macro="" textlink="">
      <xdr:nvSpPr>
        <xdr:cNvPr id="435" name="楕円 434"/>
        <xdr:cNvSpPr/>
      </xdr:nvSpPr>
      <xdr:spPr>
        <a:xfrm>
          <a:off x="13578840" y="6508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152400</xdr:rowOff>
    </xdr:from>
    <xdr:to>
      <xdr:col>85</xdr:col>
      <xdr:colOff>127000</xdr:colOff>
      <xdr:row>39</xdr:row>
      <xdr:rowOff>17145</xdr:rowOff>
    </xdr:to>
    <xdr:cxnSp macro="">
      <xdr:nvCxnSpPr>
        <xdr:cNvPr id="436" name="直線コネクタ 435"/>
        <xdr:cNvCxnSpPr/>
      </xdr:nvCxnSpPr>
      <xdr:spPr>
        <a:xfrm flipV="1">
          <a:off x="13629640" y="6522720"/>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99695</xdr:rowOff>
    </xdr:from>
    <xdr:to>
      <xdr:col>76</xdr:col>
      <xdr:colOff>165100</xdr:colOff>
      <xdr:row>39</xdr:row>
      <xdr:rowOff>29845</xdr:rowOff>
    </xdr:to>
    <xdr:sp macro="" textlink="">
      <xdr:nvSpPr>
        <xdr:cNvPr id="437" name="楕円 436"/>
        <xdr:cNvSpPr/>
      </xdr:nvSpPr>
      <xdr:spPr>
        <a:xfrm>
          <a:off x="12804140" y="6470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150495</xdr:rowOff>
    </xdr:from>
    <xdr:to>
      <xdr:col>81</xdr:col>
      <xdr:colOff>50800</xdr:colOff>
      <xdr:row>39</xdr:row>
      <xdr:rowOff>17145</xdr:rowOff>
    </xdr:to>
    <xdr:cxnSp macro="">
      <xdr:nvCxnSpPr>
        <xdr:cNvPr id="438" name="直線コネクタ 437"/>
        <xdr:cNvCxnSpPr/>
      </xdr:nvCxnSpPr>
      <xdr:spPr>
        <a:xfrm>
          <a:off x="12854940" y="652081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57785</xdr:rowOff>
    </xdr:from>
    <xdr:to>
      <xdr:col>72</xdr:col>
      <xdr:colOff>38100</xdr:colOff>
      <xdr:row>38</xdr:row>
      <xdr:rowOff>159385</xdr:rowOff>
    </xdr:to>
    <xdr:sp macro="" textlink="">
      <xdr:nvSpPr>
        <xdr:cNvPr id="439" name="楕円 438"/>
        <xdr:cNvSpPr/>
      </xdr:nvSpPr>
      <xdr:spPr>
        <a:xfrm>
          <a:off x="12029440" y="64281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108585</xdr:rowOff>
    </xdr:from>
    <xdr:to>
      <xdr:col>76</xdr:col>
      <xdr:colOff>114300</xdr:colOff>
      <xdr:row>38</xdr:row>
      <xdr:rowOff>150495</xdr:rowOff>
    </xdr:to>
    <xdr:cxnSp macro="">
      <xdr:nvCxnSpPr>
        <xdr:cNvPr id="440" name="直線コネクタ 439"/>
        <xdr:cNvCxnSpPr/>
      </xdr:nvCxnSpPr>
      <xdr:spPr>
        <a:xfrm>
          <a:off x="12072620" y="647890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27305</xdr:rowOff>
    </xdr:from>
    <xdr:to>
      <xdr:col>67</xdr:col>
      <xdr:colOff>101600</xdr:colOff>
      <xdr:row>38</xdr:row>
      <xdr:rowOff>128905</xdr:rowOff>
    </xdr:to>
    <xdr:sp macro="" textlink="">
      <xdr:nvSpPr>
        <xdr:cNvPr id="441" name="楕円 440"/>
        <xdr:cNvSpPr/>
      </xdr:nvSpPr>
      <xdr:spPr>
        <a:xfrm>
          <a:off x="1123188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78105</xdr:rowOff>
    </xdr:from>
    <xdr:to>
      <xdr:col>71</xdr:col>
      <xdr:colOff>177800</xdr:colOff>
      <xdr:row>38</xdr:row>
      <xdr:rowOff>108585</xdr:rowOff>
    </xdr:to>
    <xdr:cxnSp macro="">
      <xdr:nvCxnSpPr>
        <xdr:cNvPr id="442" name="直線コネクタ 441"/>
        <xdr:cNvCxnSpPr/>
      </xdr:nvCxnSpPr>
      <xdr:spPr>
        <a:xfrm>
          <a:off x="11282680" y="644842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443" name="n_1aveValue【一般廃棄物処理施設】&#10;有形固定資産減価償却率"/>
        <xdr:cNvSpPr txBox="1"/>
      </xdr:nvSpPr>
      <xdr:spPr>
        <a:xfrm>
          <a:off x="134372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444" name="n_2aveValue【一般廃棄物処理施設】&#10;有形固定資産減価償却率"/>
        <xdr:cNvSpPr txBox="1"/>
      </xdr:nvSpPr>
      <xdr:spPr>
        <a:xfrm>
          <a:off x="126752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5" name="n_3aveValue【一般廃棄物処理施設】&#10;有形固定資産減価償却率"/>
        <xdr:cNvSpPr txBox="1"/>
      </xdr:nvSpPr>
      <xdr:spPr>
        <a:xfrm>
          <a:off x="119005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61612</xdr:rowOff>
    </xdr:from>
    <xdr:ext cx="405111" cy="259045"/>
    <xdr:sp macro="" textlink="">
      <xdr:nvSpPr>
        <xdr:cNvPr id="446" name="n_4aveValue【一般廃棄物処理施設】&#10;有形固定資産減価償却率"/>
        <xdr:cNvSpPr txBox="1"/>
      </xdr:nvSpPr>
      <xdr:spPr>
        <a:xfrm>
          <a:off x="1110298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59072</xdr:rowOff>
    </xdr:from>
    <xdr:ext cx="405111" cy="259045"/>
    <xdr:sp macro="" textlink="">
      <xdr:nvSpPr>
        <xdr:cNvPr id="447" name="n_1mainValue【一般廃棄物処理施設】&#10;有形固定資産減価償却率"/>
        <xdr:cNvSpPr txBox="1"/>
      </xdr:nvSpPr>
      <xdr:spPr>
        <a:xfrm>
          <a:off x="134372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20972</xdr:rowOff>
    </xdr:from>
    <xdr:ext cx="405111" cy="259045"/>
    <xdr:sp macro="" textlink="">
      <xdr:nvSpPr>
        <xdr:cNvPr id="448" name="n_2mainValue【一般廃棄物処理施設】&#10;有形固定資産減価償却率"/>
        <xdr:cNvSpPr txBox="1"/>
      </xdr:nvSpPr>
      <xdr:spPr>
        <a:xfrm>
          <a:off x="126752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150512</xdr:rowOff>
    </xdr:from>
    <xdr:ext cx="405111" cy="259045"/>
    <xdr:sp macro="" textlink="">
      <xdr:nvSpPr>
        <xdr:cNvPr id="449" name="n_3mainValue【一般廃棄物処理施設】&#10;有形固定資産減価償却率"/>
        <xdr:cNvSpPr txBox="1"/>
      </xdr:nvSpPr>
      <xdr:spPr>
        <a:xfrm>
          <a:off x="119005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120032</xdr:rowOff>
    </xdr:from>
    <xdr:ext cx="405111" cy="259045"/>
    <xdr:sp macro="" textlink="">
      <xdr:nvSpPr>
        <xdr:cNvPr id="450" name="n_4mainValue【一般廃棄物処理施設】&#10;有形固定資産減価償却率"/>
        <xdr:cNvSpPr txBox="1"/>
      </xdr:nvSpPr>
      <xdr:spPr>
        <a:xfrm>
          <a:off x="1110298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2" name="テキスト ボックス 461"/>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4" name="テキスト ボックス 463"/>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6" name="テキスト ボックス 465"/>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8" name="テキスト ボックス 467"/>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472" name="直線コネクタ 471"/>
        <xdr:cNvCxnSpPr/>
      </xdr:nvCxnSpPr>
      <xdr:spPr>
        <a:xfrm flipV="1">
          <a:off x="19509104" y="5966689"/>
          <a:ext cx="0" cy="103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473" name="【一般廃棄物処理施設】&#10;一人当たり有形固定資産（償却資産）額最小値テキスト"/>
        <xdr:cNvSpPr txBox="1"/>
      </xdr:nvSpPr>
      <xdr:spPr>
        <a:xfrm>
          <a:off x="19547840" y="700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474" name="直線コネクタ 473"/>
        <xdr:cNvCxnSpPr/>
      </xdr:nvCxnSpPr>
      <xdr:spPr>
        <a:xfrm>
          <a:off x="19443700" y="7000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475" name="【一般廃棄物処理施設】&#10;一人当たり有形固定資産（償却資産）額最大値テキスト"/>
        <xdr:cNvSpPr txBox="1"/>
      </xdr:nvSpPr>
      <xdr:spPr>
        <a:xfrm>
          <a:off x="19547840" y="574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476" name="直線コネクタ 475"/>
        <xdr:cNvCxnSpPr/>
      </xdr:nvCxnSpPr>
      <xdr:spPr>
        <a:xfrm>
          <a:off x="19443700" y="5966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53836</xdr:rowOff>
    </xdr:from>
    <xdr:ext cx="534377" cy="259045"/>
    <xdr:sp macro="" textlink="">
      <xdr:nvSpPr>
        <xdr:cNvPr id="477" name="【一般廃棄物処理施設】&#10;一人当たり有形固定資産（償却資産）額平均値テキスト"/>
        <xdr:cNvSpPr txBox="1"/>
      </xdr:nvSpPr>
      <xdr:spPr>
        <a:xfrm>
          <a:off x="19547840" y="6424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478" name="フローチャート: 判断 477"/>
        <xdr:cNvSpPr/>
      </xdr:nvSpPr>
      <xdr:spPr>
        <a:xfrm>
          <a:off x="19458940" y="656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479" name="フローチャート: 判断 478"/>
        <xdr:cNvSpPr/>
      </xdr:nvSpPr>
      <xdr:spPr>
        <a:xfrm>
          <a:off x="18735040" y="65913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480" name="フローチャート: 判断 479"/>
        <xdr:cNvSpPr/>
      </xdr:nvSpPr>
      <xdr:spPr>
        <a:xfrm>
          <a:off x="17937480" y="6643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481" name="フローチャート: 判断 480"/>
        <xdr:cNvSpPr/>
      </xdr:nvSpPr>
      <xdr:spPr>
        <a:xfrm>
          <a:off x="17162780" y="6646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482" name="フローチャート: 判断 481"/>
        <xdr:cNvSpPr/>
      </xdr:nvSpPr>
      <xdr:spPr>
        <a:xfrm>
          <a:off x="16388080" y="66221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21472</xdr:rowOff>
    </xdr:from>
    <xdr:to>
      <xdr:col>116</xdr:col>
      <xdr:colOff>114300</xdr:colOff>
      <xdr:row>40</xdr:row>
      <xdr:rowOff>123072</xdr:rowOff>
    </xdr:to>
    <xdr:sp macro="" textlink="">
      <xdr:nvSpPr>
        <xdr:cNvPr id="488" name="楕円 487"/>
        <xdr:cNvSpPr/>
      </xdr:nvSpPr>
      <xdr:spPr>
        <a:xfrm>
          <a:off x="19458940" y="672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171349</xdr:rowOff>
    </xdr:from>
    <xdr:ext cx="534377" cy="259045"/>
    <xdr:sp macro="" textlink="">
      <xdr:nvSpPr>
        <xdr:cNvPr id="489" name="【一般廃棄物処理施設】&#10;一人当たり有形固定資産（償却資産）額該当値テキスト"/>
        <xdr:cNvSpPr txBox="1"/>
      </xdr:nvSpPr>
      <xdr:spPr>
        <a:xfrm>
          <a:off x="19547840" y="670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85307</xdr:rowOff>
    </xdr:from>
    <xdr:to>
      <xdr:col>112</xdr:col>
      <xdr:colOff>38100</xdr:colOff>
      <xdr:row>41</xdr:row>
      <xdr:rowOff>15457</xdr:rowOff>
    </xdr:to>
    <xdr:sp macro="" textlink="">
      <xdr:nvSpPr>
        <xdr:cNvPr id="490" name="楕円 489"/>
        <xdr:cNvSpPr/>
      </xdr:nvSpPr>
      <xdr:spPr>
        <a:xfrm>
          <a:off x="18735040" y="67909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72272</xdr:rowOff>
    </xdr:from>
    <xdr:to>
      <xdr:col>116</xdr:col>
      <xdr:colOff>63500</xdr:colOff>
      <xdr:row>40</xdr:row>
      <xdr:rowOff>136107</xdr:rowOff>
    </xdr:to>
    <xdr:cxnSp macro="">
      <xdr:nvCxnSpPr>
        <xdr:cNvPr id="491" name="直線コネクタ 490"/>
        <xdr:cNvCxnSpPr/>
      </xdr:nvCxnSpPr>
      <xdr:spPr>
        <a:xfrm flipV="1">
          <a:off x="18778220" y="6777872"/>
          <a:ext cx="731520" cy="6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88036</xdr:rowOff>
    </xdr:from>
    <xdr:to>
      <xdr:col>107</xdr:col>
      <xdr:colOff>101600</xdr:colOff>
      <xdr:row>41</xdr:row>
      <xdr:rowOff>18186</xdr:rowOff>
    </xdr:to>
    <xdr:sp macro="" textlink="">
      <xdr:nvSpPr>
        <xdr:cNvPr id="492" name="楕円 491"/>
        <xdr:cNvSpPr/>
      </xdr:nvSpPr>
      <xdr:spPr>
        <a:xfrm>
          <a:off x="17937480" y="6793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136107</xdr:rowOff>
    </xdr:from>
    <xdr:to>
      <xdr:col>111</xdr:col>
      <xdr:colOff>177800</xdr:colOff>
      <xdr:row>40</xdr:row>
      <xdr:rowOff>138836</xdr:rowOff>
    </xdr:to>
    <xdr:cxnSp macro="">
      <xdr:nvCxnSpPr>
        <xdr:cNvPr id="493" name="直線コネクタ 492"/>
        <xdr:cNvCxnSpPr/>
      </xdr:nvCxnSpPr>
      <xdr:spPr>
        <a:xfrm flipV="1">
          <a:off x="17988280" y="6841707"/>
          <a:ext cx="789940" cy="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91026</xdr:rowOff>
    </xdr:from>
    <xdr:to>
      <xdr:col>102</xdr:col>
      <xdr:colOff>165100</xdr:colOff>
      <xdr:row>41</xdr:row>
      <xdr:rowOff>21176</xdr:rowOff>
    </xdr:to>
    <xdr:sp macro="" textlink="">
      <xdr:nvSpPr>
        <xdr:cNvPr id="494" name="楕円 493"/>
        <xdr:cNvSpPr/>
      </xdr:nvSpPr>
      <xdr:spPr>
        <a:xfrm>
          <a:off x="17162780" y="67966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138836</xdr:rowOff>
    </xdr:from>
    <xdr:to>
      <xdr:col>107</xdr:col>
      <xdr:colOff>50800</xdr:colOff>
      <xdr:row>40</xdr:row>
      <xdr:rowOff>141826</xdr:rowOff>
    </xdr:to>
    <xdr:cxnSp macro="">
      <xdr:nvCxnSpPr>
        <xdr:cNvPr id="495" name="直線コネクタ 494"/>
        <xdr:cNvCxnSpPr/>
      </xdr:nvCxnSpPr>
      <xdr:spPr>
        <a:xfrm flipV="1">
          <a:off x="17213580" y="6844436"/>
          <a:ext cx="7747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94345</xdr:rowOff>
    </xdr:from>
    <xdr:to>
      <xdr:col>98</xdr:col>
      <xdr:colOff>38100</xdr:colOff>
      <xdr:row>41</xdr:row>
      <xdr:rowOff>24495</xdr:rowOff>
    </xdr:to>
    <xdr:sp macro="" textlink="">
      <xdr:nvSpPr>
        <xdr:cNvPr id="496" name="楕円 495"/>
        <xdr:cNvSpPr/>
      </xdr:nvSpPr>
      <xdr:spPr>
        <a:xfrm>
          <a:off x="16388080" y="67999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141826</xdr:rowOff>
    </xdr:from>
    <xdr:to>
      <xdr:col>102</xdr:col>
      <xdr:colOff>114300</xdr:colOff>
      <xdr:row>40</xdr:row>
      <xdr:rowOff>145145</xdr:rowOff>
    </xdr:to>
    <xdr:cxnSp macro="">
      <xdr:nvCxnSpPr>
        <xdr:cNvPr id="497" name="直線コネクタ 496"/>
        <xdr:cNvCxnSpPr/>
      </xdr:nvCxnSpPr>
      <xdr:spPr>
        <a:xfrm flipV="1">
          <a:off x="16431260" y="6847426"/>
          <a:ext cx="78232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76</xdr:rowOff>
    </xdr:from>
    <xdr:ext cx="534377" cy="259045"/>
    <xdr:sp macro="" textlink="">
      <xdr:nvSpPr>
        <xdr:cNvPr id="498" name="n_1aveValue【一般廃棄物処理施設】&#10;一人当たり有形固定資産（償却資産）額"/>
        <xdr:cNvSpPr txBox="1"/>
      </xdr:nvSpPr>
      <xdr:spPr>
        <a:xfrm>
          <a:off x="18528811" y="637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51964</xdr:rowOff>
    </xdr:from>
    <xdr:ext cx="534377" cy="259045"/>
    <xdr:sp macro="" textlink="">
      <xdr:nvSpPr>
        <xdr:cNvPr id="499" name="n_2aveValue【一般廃棄物処理施設】&#10;一人当たり有形固定資産（償却資産）額"/>
        <xdr:cNvSpPr txBox="1"/>
      </xdr:nvSpPr>
      <xdr:spPr>
        <a:xfrm>
          <a:off x="17766811" y="642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54994</xdr:rowOff>
    </xdr:from>
    <xdr:ext cx="534377" cy="259045"/>
    <xdr:sp macro="" textlink="">
      <xdr:nvSpPr>
        <xdr:cNvPr id="500" name="n_3aveValue【一般廃棄物処理施設】&#10;一人当たり有形固定資産（償却資産）額"/>
        <xdr:cNvSpPr txBox="1"/>
      </xdr:nvSpPr>
      <xdr:spPr>
        <a:xfrm>
          <a:off x="16969251" y="642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30882</xdr:rowOff>
    </xdr:from>
    <xdr:ext cx="534377" cy="259045"/>
    <xdr:sp macro="" textlink="">
      <xdr:nvSpPr>
        <xdr:cNvPr id="501" name="n_4aveValue【一般廃棄物処理施設】&#10;一人当たり有形固定資産（償却資産）額"/>
        <xdr:cNvSpPr txBox="1"/>
      </xdr:nvSpPr>
      <xdr:spPr>
        <a:xfrm>
          <a:off x="16194551" y="640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6584</xdr:rowOff>
    </xdr:from>
    <xdr:ext cx="534377" cy="259045"/>
    <xdr:sp macro="" textlink="">
      <xdr:nvSpPr>
        <xdr:cNvPr id="502" name="n_1mainValue【一般廃棄物処理施設】&#10;一人当たり有形固定資産（償却資産）額"/>
        <xdr:cNvSpPr txBox="1"/>
      </xdr:nvSpPr>
      <xdr:spPr>
        <a:xfrm>
          <a:off x="18528811" y="687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9313</xdr:rowOff>
    </xdr:from>
    <xdr:ext cx="534377" cy="259045"/>
    <xdr:sp macro="" textlink="">
      <xdr:nvSpPr>
        <xdr:cNvPr id="503" name="n_2mainValue【一般廃棄物処理施設】&#10;一人当たり有形固定資産（償却資産）額"/>
        <xdr:cNvSpPr txBox="1"/>
      </xdr:nvSpPr>
      <xdr:spPr>
        <a:xfrm>
          <a:off x="17766811" y="68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12303</xdr:rowOff>
    </xdr:from>
    <xdr:ext cx="534377" cy="259045"/>
    <xdr:sp macro="" textlink="">
      <xdr:nvSpPr>
        <xdr:cNvPr id="504" name="n_3mainValue【一般廃棄物処理施設】&#10;一人当たり有形固定資産（償却資産）額"/>
        <xdr:cNvSpPr txBox="1"/>
      </xdr:nvSpPr>
      <xdr:spPr>
        <a:xfrm>
          <a:off x="16969251" y="688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15622</xdr:rowOff>
    </xdr:from>
    <xdr:ext cx="534377" cy="259045"/>
    <xdr:sp macro="" textlink="">
      <xdr:nvSpPr>
        <xdr:cNvPr id="505" name="n_4mainValue【一般廃棄物処理施設】&#10;一人当たり有形固定資産（償却資産）額"/>
        <xdr:cNvSpPr txBox="1"/>
      </xdr:nvSpPr>
      <xdr:spPr>
        <a:xfrm>
          <a:off x="16194551" y="688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530" name="直線コネクタ 529"/>
        <xdr:cNvCxnSpPr/>
      </xdr:nvCxnSpPr>
      <xdr:spPr>
        <a:xfrm flipV="1">
          <a:off x="14375764" y="923925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1" name="【保健センター・保健所】&#10;有形固定資産減価償却率最小値テキスト"/>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2" name="直線コネクタ 531"/>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533" name="【保健センター・保健所】&#10;有形固定資産減価償却率最大値テキスト"/>
        <xdr:cNvSpPr txBox="1"/>
      </xdr:nvSpPr>
      <xdr:spPr>
        <a:xfrm>
          <a:off x="14414500" y="902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534" name="直線コネクタ 533"/>
        <xdr:cNvCxnSpPr/>
      </xdr:nvCxnSpPr>
      <xdr:spPr>
        <a:xfrm>
          <a:off x="14287500" y="923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535" name="【保健センター・保健所】&#10;有形固定資産減価償却率平均値テキスト"/>
        <xdr:cNvSpPr txBox="1"/>
      </xdr:nvSpPr>
      <xdr:spPr>
        <a:xfrm>
          <a:off x="14414500" y="9779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36" name="フローチャート: 判断 535"/>
        <xdr:cNvSpPr/>
      </xdr:nvSpPr>
      <xdr:spPr>
        <a:xfrm>
          <a:off x="14325600" y="99237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537" name="フローチャート: 判断 536"/>
        <xdr:cNvSpPr/>
      </xdr:nvSpPr>
      <xdr:spPr>
        <a:xfrm>
          <a:off x="13578840" y="9879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538" name="フローチャート: 判断 537"/>
        <xdr:cNvSpPr/>
      </xdr:nvSpPr>
      <xdr:spPr>
        <a:xfrm>
          <a:off x="12804140" y="985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539" name="フローチャート: 判断 538"/>
        <xdr:cNvSpPr/>
      </xdr:nvSpPr>
      <xdr:spPr>
        <a:xfrm>
          <a:off x="12029440" y="9820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540" name="フローチャート: 判断 539"/>
        <xdr:cNvSpPr/>
      </xdr:nvSpPr>
      <xdr:spPr>
        <a:xfrm>
          <a:off x="11231880" y="9838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38735</xdr:rowOff>
    </xdr:from>
    <xdr:to>
      <xdr:col>85</xdr:col>
      <xdr:colOff>177800</xdr:colOff>
      <xdr:row>61</xdr:row>
      <xdr:rowOff>140335</xdr:rowOff>
    </xdr:to>
    <xdr:sp macro="" textlink="">
      <xdr:nvSpPr>
        <xdr:cNvPr id="546" name="楕円 545"/>
        <xdr:cNvSpPr/>
      </xdr:nvSpPr>
      <xdr:spPr>
        <a:xfrm>
          <a:off x="14325600" y="102647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17162</xdr:rowOff>
    </xdr:from>
    <xdr:ext cx="405111" cy="259045"/>
    <xdr:sp macro="" textlink="">
      <xdr:nvSpPr>
        <xdr:cNvPr id="547" name="【保健センター・保健所】&#10;有形固定資産減価償却率該当値テキスト"/>
        <xdr:cNvSpPr txBox="1"/>
      </xdr:nvSpPr>
      <xdr:spPr>
        <a:xfrm>
          <a:off x="14414500"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548" name="楕円 547"/>
        <xdr:cNvSpPr/>
      </xdr:nvSpPr>
      <xdr:spPr>
        <a:xfrm>
          <a:off x="13578840" y="1022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89535</xdr:rowOff>
    </xdr:to>
    <xdr:cxnSp macro="">
      <xdr:nvCxnSpPr>
        <xdr:cNvPr id="549" name="直線コネクタ 548"/>
        <xdr:cNvCxnSpPr/>
      </xdr:nvCxnSpPr>
      <xdr:spPr>
        <a:xfrm>
          <a:off x="13629640" y="10271760"/>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147320</xdr:rowOff>
    </xdr:from>
    <xdr:to>
      <xdr:col>76</xdr:col>
      <xdr:colOff>165100</xdr:colOff>
      <xdr:row>61</xdr:row>
      <xdr:rowOff>77470</xdr:rowOff>
    </xdr:to>
    <xdr:sp macro="" textlink="">
      <xdr:nvSpPr>
        <xdr:cNvPr id="550" name="楕円 549"/>
        <xdr:cNvSpPr/>
      </xdr:nvSpPr>
      <xdr:spPr>
        <a:xfrm>
          <a:off x="12804140" y="10205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26670</xdr:rowOff>
    </xdr:from>
    <xdr:to>
      <xdr:col>81</xdr:col>
      <xdr:colOff>50800</xdr:colOff>
      <xdr:row>61</xdr:row>
      <xdr:rowOff>45720</xdr:rowOff>
    </xdr:to>
    <xdr:cxnSp macro="">
      <xdr:nvCxnSpPr>
        <xdr:cNvPr id="551" name="直線コネクタ 550"/>
        <xdr:cNvCxnSpPr/>
      </xdr:nvCxnSpPr>
      <xdr:spPr>
        <a:xfrm>
          <a:off x="12854940" y="1025271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158750</xdr:rowOff>
    </xdr:from>
    <xdr:to>
      <xdr:col>72</xdr:col>
      <xdr:colOff>38100</xdr:colOff>
      <xdr:row>61</xdr:row>
      <xdr:rowOff>88900</xdr:rowOff>
    </xdr:to>
    <xdr:sp macro="" textlink="">
      <xdr:nvSpPr>
        <xdr:cNvPr id="552" name="楕円 551"/>
        <xdr:cNvSpPr/>
      </xdr:nvSpPr>
      <xdr:spPr>
        <a:xfrm>
          <a:off x="12029440" y="10217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26670</xdr:rowOff>
    </xdr:from>
    <xdr:to>
      <xdr:col>76</xdr:col>
      <xdr:colOff>114300</xdr:colOff>
      <xdr:row>61</xdr:row>
      <xdr:rowOff>38100</xdr:rowOff>
    </xdr:to>
    <xdr:cxnSp macro="">
      <xdr:nvCxnSpPr>
        <xdr:cNvPr id="553" name="直線コネクタ 552"/>
        <xdr:cNvCxnSpPr/>
      </xdr:nvCxnSpPr>
      <xdr:spPr>
        <a:xfrm flipV="1">
          <a:off x="12072620" y="1025271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111125</xdr:rowOff>
    </xdr:from>
    <xdr:to>
      <xdr:col>67</xdr:col>
      <xdr:colOff>101600</xdr:colOff>
      <xdr:row>61</xdr:row>
      <xdr:rowOff>41275</xdr:rowOff>
    </xdr:to>
    <xdr:sp macro="" textlink="">
      <xdr:nvSpPr>
        <xdr:cNvPr id="554" name="楕円 553"/>
        <xdr:cNvSpPr/>
      </xdr:nvSpPr>
      <xdr:spPr>
        <a:xfrm>
          <a:off x="11231880" y="10169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161925</xdr:rowOff>
    </xdr:from>
    <xdr:to>
      <xdr:col>71</xdr:col>
      <xdr:colOff>177800</xdr:colOff>
      <xdr:row>61</xdr:row>
      <xdr:rowOff>38100</xdr:rowOff>
    </xdr:to>
    <xdr:cxnSp macro="">
      <xdr:nvCxnSpPr>
        <xdr:cNvPr id="555" name="直線コネクタ 554"/>
        <xdr:cNvCxnSpPr/>
      </xdr:nvCxnSpPr>
      <xdr:spPr>
        <a:xfrm>
          <a:off x="11282680" y="10220325"/>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103522</xdr:rowOff>
    </xdr:from>
    <xdr:ext cx="405111" cy="259045"/>
    <xdr:sp macro="" textlink="">
      <xdr:nvSpPr>
        <xdr:cNvPr id="556" name="n_1aveValue【保健センター・保健所】&#10;有形固定資産減価償却率"/>
        <xdr:cNvSpPr txBox="1"/>
      </xdr:nvSpPr>
      <xdr:spPr>
        <a:xfrm>
          <a:off x="134372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557" name="n_2aveValue【保健センター・保健所】&#10;有形固定資産減価償却率"/>
        <xdr:cNvSpPr txBox="1"/>
      </xdr:nvSpPr>
      <xdr:spPr>
        <a:xfrm>
          <a:off x="126752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558" name="n_3aveValue【保健センター・保健所】&#10;有形固定資産減価償却率"/>
        <xdr:cNvSpPr txBox="1"/>
      </xdr:nvSpPr>
      <xdr:spPr>
        <a:xfrm>
          <a:off x="119005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559" name="n_4aveValue【保健センター・保健所】&#10;有形固定資産減価償却率"/>
        <xdr:cNvSpPr txBox="1"/>
      </xdr:nvSpPr>
      <xdr:spPr>
        <a:xfrm>
          <a:off x="1110298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87647</xdr:rowOff>
    </xdr:from>
    <xdr:ext cx="405111" cy="259045"/>
    <xdr:sp macro="" textlink="">
      <xdr:nvSpPr>
        <xdr:cNvPr id="560" name="n_1mainValue【保健センター・保健所】&#10;有形固定資産減価償却率"/>
        <xdr:cNvSpPr txBox="1"/>
      </xdr:nvSpPr>
      <xdr:spPr>
        <a:xfrm>
          <a:off x="134372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68597</xdr:rowOff>
    </xdr:from>
    <xdr:ext cx="405111" cy="259045"/>
    <xdr:sp macro="" textlink="">
      <xdr:nvSpPr>
        <xdr:cNvPr id="561" name="n_2mainValue【保健センター・保健所】&#10;有形固定資産減価償却率"/>
        <xdr:cNvSpPr txBox="1"/>
      </xdr:nvSpPr>
      <xdr:spPr>
        <a:xfrm>
          <a:off x="126752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80027</xdr:rowOff>
    </xdr:from>
    <xdr:ext cx="405111" cy="259045"/>
    <xdr:sp macro="" textlink="">
      <xdr:nvSpPr>
        <xdr:cNvPr id="562" name="n_3mainValue【保健センター・保健所】&#10;有形固定資産減価償却率"/>
        <xdr:cNvSpPr txBox="1"/>
      </xdr:nvSpPr>
      <xdr:spPr>
        <a:xfrm>
          <a:off x="119005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32402</xdr:rowOff>
    </xdr:from>
    <xdr:ext cx="405111" cy="259045"/>
    <xdr:sp macro="" textlink="">
      <xdr:nvSpPr>
        <xdr:cNvPr id="563" name="n_4mainValue【保健センター・保健所】&#10;有形固定資産減価償却率"/>
        <xdr:cNvSpPr txBox="1"/>
      </xdr:nvSpPr>
      <xdr:spPr>
        <a:xfrm>
          <a:off x="1110298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585" name="直線コネクタ 584"/>
        <xdr:cNvCxnSpPr/>
      </xdr:nvCxnSpPr>
      <xdr:spPr>
        <a:xfrm flipV="1">
          <a:off x="19509104" y="969035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6" name="【保健センター・保健所】&#10;一人当たり面積最小値テキスト"/>
        <xdr:cNvSpPr txBox="1"/>
      </xdr:nvSpPr>
      <xdr:spPr>
        <a:xfrm>
          <a:off x="1954784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7" name="直線コネクタ 586"/>
        <xdr:cNvCxnSpPr/>
      </xdr:nvCxnSpPr>
      <xdr:spPr>
        <a:xfrm>
          <a:off x="194437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588" name="【保健センター・保健所】&#10;一人当たり面積最大値テキスト"/>
        <xdr:cNvSpPr txBox="1"/>
      </xdr:nvSpPr>
      <xdr:spPr>
        <a:xfrm>
          <a:off x="19547840" y="946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589" name="直線コネクタ 588"/>
        <xdr:cNvCxnSpPr/>
      </xdr:nvCxnSpPr>
      <xdr:spPr>
        <a:xfrm>
          <a:off x="19443700" y="9690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590" name="【保健センター・保健所】&#10;一人当たり面積平均値テキスト"/>
        <xdr:cNvSpPr txBox="1"/>
      </xdr:nvSpPr>
      <xdr:spPr>
        <a:xfrm>
          <a:off x="19547840" y="10280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591" name="フローチャート: 判断 590"/>
        <xdr:cNvSpPr/>
      </xdr:nvSpPr>
      <xdr:spPr>
        <a:xfrm>
          <a:off x="19458940" y="104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92" name="フローチャート: 判断 591"/>
        <xdr:cNvSpPr/>
      </xdr:nvSpPr>
      <xdr:spPr>
        <a:xfrm>
          <a:off x="18735040" y="104023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593" name="フローチャート: 判断 592"/>
        <xdr:cNvSpPr/>
      </xdr:nvSpPr>
      <xdr:spPr>
        <a:xfrm>
          <a:off x="17937480" y="103558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594" name="フローチャート: 判断 593"/>
        <xdr:cNvSpPr/>
      </xdr:nvSpPr>
      <xdr:spPr>
        <a:xfrm>
          <a:off x="17162780" y="10360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595" name="フローチャート: 判断 594"/>
        <xdr:cNvSpPr/>
      </xdr:nvSpPr>
      <xdr:spPr>
        <a:xfrm>
          <a:off x="16388080" y="103741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01" name="楕円 600"/>
        <xdr:cNvSpPr/>
      </xdr:nvSpPr>
      <xdr:spPr>
        <a:xfrm>
          <a:off x="19458940" y="1054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602" name="【保健センター・保健所】&#10;一人当たり面積該当値テキスト"/>
        <xdr:cNvSpPr txBox="1"/>
      </xdr:nvSpPr>
      <xdr:spPr>
        <a:xfrm>
          <a:off x="19547840" y="1046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03" name="楕円 602"/>
        <xdr:cNvSpPr/>
      </xdr:nvSpPr>
      <xdr:spPr>
        <a:xfrm>
          <a:off x="18735040" y="10548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604" name="直線コネクタ 603"/>
        <xdr:cNvCxnSpPr/>
      </xdr:nvCxnSpPr>
      <xdr:spPr>
        <a:xfrm>
          <a:off x="18778220" y="105956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31496</xdr:rowOff>
    </xdr:from>
    <xdr:to>
      <xdr:col>107</xdr:col>
      <xdr:colOff>101600</xdr:colOff>
      <xdr:row>62</xdr:row>
      <xdr:rowOff>133096</xdr:rowOff>
    </xdr:to>
    <xdr:sp macro="" textlink="">
      <xdr:nvSpPr>
        <xdr:cNvPr id="605" name="楕円 604"/>
        <xdr:cNvSpPr/>
      </xdr:nvSpPr>
      <xdr:spPr>
        <a:xfrm>
          <a:off x="17937480" y="104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82296</xdr:rowOff>
    </xdr:from>
    <xdr:to>
      <xdr:col>111</xdr:col>
      <xdr:colOff>177800</xdr:colOff>
      <xdr:row>63</xdr:row>
      <xdr:rowOff>34290</xdr:rowOff>
    </xdr:to>
    <xdr:cxnSp macro="">
      <xdr:nvCxnSpPr>
        <xdr:cNvPr id="606" name="直線コネクタ 605"/>
        <xdr:cNvCxnSpPr/>
      </xdr:nvCxnSpPr>
      <xdr:spPr>
        <a:xfrm>
          <a:off x="17988280" y="10475976"/>
          <a:ext cx="78994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36068</xdr:rowOff>
    </xdr:from>
    <xdr:to>
      <xdr:col>102</xdr:col>
      <xdr:colOff>165100</xdr:colOff>
      <xdr:row>62</xdr:row>
      <xdr:rowOff>137668</xdr:rowOff>
    </xdr:to>
    <xdr:sp macro="" textlink="">
      <xdr:nvSpPr>
        <xdr:cNvPr id="607" name="楕円 606"/>
        <xdr:cNvSpPr/>
      </xdr:nvSpPr>
      <xdr:spPr>
        <a:xfrm>
          <a:off x="17162780" y="104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82296</xdr:rowOff>
    </xdr:from>
    <xdr:to>
      <xdr:col>107</xdr:col>
      <xdr:colOff>50800</xdr:colOff>
      <xdr:row>62</xdr:row>
      <xdr:rowOff>86868</xdr:rowOff>
    </xdr:to>
    <xdr:cxnSp macro="">
      <xdr:nvCxnSpPr>
        <xdr:cNvPr id="608" name="直線コネクタ 607"/>
        <xdr:cNvCxnSpPr/>
      </xdr:nvCxnSpPr>
      <xdr:spPr>
        <a:xfrm flipV="1">
          <a:off x="17213580" y="1047597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40640</xdr:rowOff>
    </xdr:from>
    <xdr:to>
      <xdr:col>98</xdr:col>
      <xdr:colOff>38100</xdr:colOff>
      <xdr:row>62</xdr:row>
      <xdr:rowOff>142240</xdr:rowOff>
    </xdr:to>
    <xdr:sp macro="" textlink="">
      <xdr:nvSpPr>
        <xdr:cNvPr id="609" name="楕円 608"/>
        <xdr:cNvSpPr/>
      </xdr:nvSpPr>
      <xdr:spPr>
        <a:xfrm>
          <a:off x="16388080" y="104343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86868</xdr:rowOff>
    </xdr:from>
    <xdr:to>
      <xdr:col>102</xdr:col>
      <xdr:colOff>114300</xdr:colOff>
      <xdr:row>62</xdr:row>
      <xdr:rowOff>91440</xdr:rowOff>
    </xdr:to>
    <xdr:cxnSp macro="">
      <xdr:nvCxnSpPr>
        <xdr:cNvPr id="610" name="直線コネクタ 609"/>
        <xdr:cNvCxnSpPr/>
      </xdr:nvCxnSpPr>
      <xdr:spPr>
        <a:xfrm flipV="1">
          <a:off x="16431260" y="10480548"/>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611" name="n_1aveValue【保健センター・保健所】&#10;一人当たり面積"/>
        <xdr:cNvSpPr txBox="1"/>
      </xdr:nvSpPr>
      <xdr:spPr>
        <a:xfrm>
          <a:off x="18561127" y="101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612" name="n_2aveValue【保健センター・保健所】&#10;一人当たり面積"/>
        <xdr:cNvSpPr txBox="1"/>
      </xdr:nvSpPr>
      <xdr:spPr>
        <a:xfrm>
          <a:off x="1777626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613" name="n_3aveValue【保健センター・保健所】&#10;一人当たり面積"/>
        <xdr:cNvSpPr txBox="1"/>
      </xdr:nvSpPr>
      <xdr:spPr>
        <a:xfrm>
          <a:off x="1700156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614" name="n_4aveValue【保健センター・保健所】&#10;一人当たり面積"/>
        <xdr:cNvSpPr txBox="1"/>
      </xdr:nvSpPr>
      <xdr:spPr>
        <a:xfrm>
          <a:off x="16226867"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615" name="n_1mainValue【保健センター・保健所】&#10;一人当たり面積"/>
        <xdr:cNvSpPr txBox="1"/>
      </xdr:nvSpPr>
      <xdr:spPr>
        <a:xfrm>
          <a:off x="185611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124223</xdr:rowOff>
    </xdr:from>
    <xdr:ext cx="469744" cy="259045"/>
    <xdr:sp macro="" textlink="">
      <xdr:nvSpPr>
        <xdr:cNvPr id="616" name="n_2mainValue【保健センター・保健所】&#10;一人当たり面積"/>
        <xdr:cNvSpPr txBox="1"/>
      </xdr:nvSpPr>
      <xdr:spPr>
        <a:xfrm>
          <a:off x="17776267" y="1051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128795</xdr:rowOff>
    </xdr:from>
    <xdr:ext cx="469744" cy="259045"/>
    <xdr:sp macro="" textlink="">
      <xdr:nvSpPr>
        <xdr:cNvPr id="617" name="n_3mainValue【保健センター・保健所】&#10;一人当たり面積"/>
        <xdr:cNvSpPr txBox="1"/>
      </xdr:nvSpPr>
      <xdr:spPr>
        <a:xfrm>
          <a:off x="1700156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133367</xdr:rowOff>
    </xdr:from>
    <xdr:ext cx="469744" cy="259045"/>
    <xdr:sp macro="" textlink="">
      <xdr:nvSpPr>
        <xdr:cNvPr id="618" name="n_4mainValue【保健センター・保健所】&#10;一人当たり面積"/>
        <xdr:cNvSpPr txBox="1"/>
      </xdr:nvSpPr>
      <xdr:spPr>
        <a:xfrm>
          <a:off x="16226867"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43" name="直線コネクタ 642"/>
        <xdr:cNvCxnSpPr/>
      </xdr:nvCxnSpPr>
      <xdr:spPr>
        <a:xfrm flipV="1">
          <a:off x="14375764" y="1309306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消防施設】&#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46" name="【消防施設】&#10;有形固定資産減価償却率最大値テキスト"/>
        <xdr:cNvSpPr txBox="1"/>
      </xdr:nvSpPr>
      <xdr:spPr>
        <a:xfrm>
          <a:off x="14414500" y="1287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47" name="直線コネクタ 646"/>
        <xdr:cNvCxnSpPr/>
      </xdr:nvCxnSpPr>
      <xdr:spPr>
        <a:xfrm>
          <a:off x="14287500" y="13093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25416</xdr:rowOff>
    </xdr:from>
    <xdr:ext cx="405111" cy="259045"/>
    <xdr:sp macro="" textlink="">
      <xdr:nvSpPr>
        <xdr:cNvPr id="648" name="【消防施設】&#10;有形固定資産減価償却率平均値テキスト"/>
        <xdr:cNvSpPr txBox="1"/>
      </xdr:nvSpPr>
      <xdr:spPr>
        <a:xfrm>
          <a:off x="14414500" y="13436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649" name="フローチャート: 判断 648"/>
        <xdr:cNvSpPr/>
      </xdr:nvSpPr>
      <xdr:spPr>
        <a:xfrm>
          <a:off x="14325600" y="1358137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50" name="フローチャート: 判断 649"/>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651" name="フローチャート: 判断 650"/>
        <xdr:cNvSpPr/>
      </xdr:nvSpPr>
      <xdr:spPr>
        <a:xfrm>
          <a:off x="12804140" y="13560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652" name="フローチャート: 判断 651"/>
        <xdr:cNvSpPr/>
      </xdr:nvSpPr>
      <xdr:spPr>
        <a:xfrm>
          <a:off x="12029440" y="13535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653" name="フローチャート: 判断 652"/>
        <xdr:cNvSpPr/>
      </xdr:nvSpPr>
      <xdr:spPr>
        <a:xfrm>
          <a:off x="11231880" y="13533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76836</xdr:rowOff>
    </xdr:from>
    <xdr:to>
      <xdr:col>85</xdr:col>
      <xdr:colOff>177800</xdr:colOff>
      <xdr:row>83</xdr:row>
      <xdr:rowOff>6986</xdr:rowOff>
    </xdr:to>
    <xdr:sp macro="" textlink="">
      <xdr:nvSpPr>
        <xdr:cNvPr id="659" name="楕円 658"/>
        <xdr:cNvSpPr/>
      </xdr:nvSpPr>
      <xdr:spPr>
        <a:xfrm>
          <a:off x="14325600" y="1382331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55263</xdr:rowOff>
    </xdr:from>
    <xdr:ext cx="405111" cy="259045"/>
    <xdr:sp macro="" textlink="">
      <xdr:nvSpPr>
        <xdr:cNvPr id="660" name="【消防施設】&#10;有形固定資産減価償却率該当値テキスト"/>
        <xdr:cNvSpPr txBox="1"/>
      </xdr:nvSpPr>
      <xdr:spPr>
        <a:xfrm>
          <a:off x="14414500" y="1380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17780</xdr:rowOff>
    </xdr:from>
    <xdr:to>
      <xdr:col>81</xdr:col>
      <xdr:colOff>101600</xdr:colOff>
      <xdr:row>83</xdr:row>
      <xdr:rowOff>119380</xdr:rowOff>
    </xdr:to>
    <xdr:sp macro="" textlink="">
      <xdr:nvSpPr>
        <xdr:cNvPr id="661" name="楕円 660"/>
        <xdr:cNvSpPr/>
      </xdr:nvSpPr>
      <xdr:spPr>
        <a:xfrm>
          <a:off x="1357884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127636</xdr:rowOff>
    </xdr:from>
    <xdr:to>
      <xdr:col>85</xdr:col>
      <xdr:colOff>127000</xdr:colOff>
      <xdr:row>83</xdr:row>
      <xdr:rowOff>68580</xdr:rowOff>
    </xdr:to>
    <xdr:cxnSp macro="">
      <xdr:nvCxnSpPr>
        <xdr:cNvPr id="662" name="直線コネクタ 661"/>
        <xdr:cNvCxnSpPr/>
      </xdr:nvCxnSpPr>
      <xdr:spPr>
        <a:xfrm flipV="1">
          <a:off x="13629640" y="13874116"/>
          <a:ext cx="74676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133986</xdr:rowOff>
    </xdr:from>
    <xdr:to>
      <xdr:col>76</xdr:col>
      <xdr:colOff>165100</xdr:colOff>
      <xdr:row>83</xdr:row>
      <xdr:rowOff>64136</xdr:rowOff>
    </xdr:to>
    <xdr:sp macro="" textlink="">
      <xdr:nvSpPr>
        <xdr:cNvPr id="663" name="楕円 662"/>
        <xdr:cNvSpPr/>
      </xdr:nvSpPr>
      <xdr:spPr>
        <a:xfrm>
          <a:off x="12804140" y="138804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13336</xdr:rowOff>
    </xdr:from>
    <xdr:to>
      <xdr:col>81</xdr:col>
      <xdr:colOff>50800</xdr:colOff>
      <xdr:row>83</xdr:row>
      <xdr:rowOff>68580</xdr:rowOff>
    </xdr:to>
    <xdr:cxnSp macro="">
      <xdr:nvCxnSpPr>
        <xdr:cNvPr id="664" name="直線コネクタ 663"/>
        <xdr:cNvCxnSpPr/>
      </xdr:nvCxnSpPr>
      <xdr:spPr>
        <a:xfrm>
          <a:off x="12854940" y="13927456"/>
          <a:ext cx="7747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80645</xdr:rowOff>
    </xdr:from>
    <xdr:to>
      <xdr:col>72</xdr:col>
      <xdr:colOff>38100</xdr:colOff>
      <xdr:row>83</xdr:row>
      <xdr:rowOff>10795</xdr:rowOff>
    </xdr:to>
    <xdr:sp macro="" textlink="">
      <xdr:nvSpPr>
        <xdr:cNvPr id="665" name="楕円 664"/>
        <xdr:cNvSpPr/>
      </xdr:nvSpPr>
      <xdr:spPr>
        <a:xfrm>
          <a:off x="12029440" y="138271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131445</xdr:rowOff>
    </xdr:from>
    <xdr:to>
      <xdr:col>76</xdr:col>
      <xdr:colOff>114300</xdr:colOff>
      <xdr:row>83</xdr:row>
      <xdr:rowOff>13336</xdr:rowOff>
    </xdr:to>
    <xdr:cxnSp macro="">
      <xdr:nvCxnSpPr>
        <xdr:cNvPr id="666" name="直線コネクタ 665"/>
        <xdr:cNvCxnSpPr/>
      </xdr:nvCxnSpPr>
      <xdr:spPr>
        <a:xfrm>
          <a:off x="12072620" y="13877925"/>
          <a:ext cx="78232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42545</xdr:rowOff>
    </xdr:from>
    <xdr:to>
      <xdr:col>67</xdr:col>
      <xdr:colOff>101600</xdr:colOff>
      <xdr:row>82</xdr:row>
      <xdr:rowOff>144145</xdr:rowOff>
    </xdr:to>
    <xdr:sp macro="" textlink="">
      <xdr:nvSpPr>
        <xdr:cNvPr id="667" name="楕円 666"/>
        <xdr:cNvSpPr/>
      </xdr:nvSpPr>
      <xdr:spPr>
        <a:xfrm>
          <a:off x="1123188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93345</xdr:rowOff>
    </xdr:from>
    <xdr:to>
      <xdr:col>71</xdr:col>
      <xdr:colOff>177800</xdr:colOff>
      <xdr:row>82</xdr:row>
      <xdr:rowOff>131445</xdr:rowOff>
    </xdr:to>
    <xdr:cxnSp macro="">
      <xdr:nvCxnSpPr>
        <xdr:cNvPr id="668" name="直線コネクタ 667"/>
        <xdr:cNvCxnSpPr/>
      </xdr:nvCxnSpPr>
      <xdr:spPr>
        <a:xfrm>
          <a:off x="11282680" y="1383982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669" name="n_1aveValue【消防施設】&#10;有形固定資産減価償却率"/>
        <xdr:cNvSpPr txBox="1"/>
      </xdr:nvSpPr>
      <xdr:spPr>
        <a:xfrm>
          <a:off x="134372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95902</xdr:rowOff>
    </xdr:from>
    <xdr:ext cx="405111" cy="259045"/>
    <xdr:sp macro="" textlink="">
      <xdr:nvSpPr>
        <xdr:cNvPr id="670" name="n_2aveValue【消防施設】&#10;有形固定資産減価償却率"/>
        <xdr:cNvSpPr txBox="1"/>
      </xdr:nvSpPr>
      <xdr:spPr>
        <a:xfrm>
          <a:off x="12675244" y="133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671" name="n_3aveValue【消防施設】&#10;有形固定資産減価償却率"/>
        <xdr:cNvSpPr txBox="1"/>
      </xdr:nvSpPr>
      <xdr:spPr>
        <a:xfrm>
          <a:off x="11900544" y="13314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69232</xdr:rowOff>
    </xdr:from>
    <xdr:ext cx="405111" cy="259045"/>
    <xdr:sp macro="" textlink="">
      <xdr:nvSpPr>
        <xdr:cNvPr id="672" name="n_4aveValue【消防施設】&#10;有形固定資産減価償却率"/>
        <xdr:cNvSpPr txBox="1"/>
      </xdr:nvSpPr>
      <xdr:spPr>
        <a:xfrm>
          <a:off x="11102984" y="133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110507</xdr:rowOff>
    </xdr:from>
    <xdr:ext cx="405111" cy="259045"/>
    <xdr:sp macro="" textlink="">
      <xdr:nvSpPr>
        <xdr:cNvPr id="673" name="n_1mainValue【消防施設】&#10;有形固定資産減価償却率"/>
        <xdr:cNvSpPr txBox="1"/>
      </xdr:nvSpPr>
      <xdr:spPr>
        <a:xfrm>
          <a:off x="134372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55263</xdr:rowOff>
    </xdr:from>
    <xdr:ext cx="405111" cy="259045"/>
    <xdr:sp macro="" textlink="">
      <xdr:nvSpPr>
        <xdr:cNvPr id="674" name="n_2mainValue【消防施設】&#10;有形固定資産減価償却率"/>
        <xdr:cNvSpPr txBox="1"/>
      </xdr:nvSpPr>
      <xdr:spPr>
        <a:xfrm>
          <a:off x="12675244" y="139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1922</xdr:rowOff>
    </xdr:from>
    <xdr:ext cx="405111" cy="259045"/>
    <xdr:sp macro="" textlink="">
      <xdr:nvSpPr>
        <xdr:cNvPr id="675" name="n_3mainValue【消防施設】&#10;有形固定資産減価償却率"/>
        <xdr:cNvSpPr txBox="1"/>
      </xdr:nvSpPr>
      <xdr:spPr>
        <a:xfrm>
          <a:off x="11900544" y="1391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135272</xdr:rowOff>
    </xdr:from>
    <xdr:ext cx="405111" cy="259045"/>
    <xdr:sp macro="" textlink="">
      <xdr:nvSpPr>
        <xdr:cNvPr id="676" name="n_4mainValue【消防施設】&#10;有形固定資産減価償却率"/>
        <xdr:cNvSpPr txBox="1"/>
      </xdr:nvSpPr>
      <xdr:spPr>
        <a:xfrm>
          <a:off x="11102984" y="1388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698" name="直線コネクタ 697"/>
        <xdr:cNvCxnSpPr/>
      </xdr:nvCxnSpPr>
      <xdr:spPr>
        <a:xfrm flipV="1">
          <a:off x="19509104" y="132702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9" name="【消防施設】&#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0" name="直線コネクタ 699"/>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01" name="【消防施設】&#10;一人当たり面積最大値テキスト"/>
        <xdr:cNvSpPr txBox="1"/>
      </xdr:nvSpPr>
      <xdr:spPr>
        <a:xfrm>
          <a:off x="1954784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02" name="直線コネクタ 701"/>
        <xdr:cNvCxnSpPr/>
      </xdr:nvCxnSpPr>
      <xdr:spPr>
        <a:xfrm>
          <a:off x="19443700" y="1327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128033</xdr:rowOff>
    </xdr:from>
    <xdr:ext cx="469744" cy="259045"/>
    <xdr:sp macro="" textlink="">
      <xdr:nvSpPr>
        <xdr:cNvPr id="703" name="【消防施設】&#10;一人当たり面積平均値テキスト"/>
        <xdr:cNvSpPr txBox="1"/>
      </xdr:nvSpPr>
      <xdr:spPr>
        <a:xfrm>
          <a:off x="19547840" y="14042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704" name="フローチャート: 判断 703"/>
        <xdr:cNvSpPr/>
      </xdr:nvSpPr>
      <xdr:spPr>
        <a:xfrm>
          <a:off x="19458940" y="140637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705" name="フローチャート: 判断 704"/>
        <xdr:cNvSpPr/>
      </xdr:nvSpPr>
      <xdr:spPr>
        <a:xfrm>
          <a:off x="18735040" y="140637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706" name="フローチャート: 判断 705"/>
        <xdr:cNvSpPr/>
      </xdr:nvSpPr>
      <xdr:spPr>
        <a:xfrm>
          <a:off x="1793748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07" name="フローチャート: 判断 706"/>
        <xdr:cNvSpPr/>
      </xdr:nvSpPr>
      <xdr:spPr>
        <a:xfrm>
          <a:off x="171627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708" name="フローチャート: 判断 707"/>
        <xdr:cNvSpPr/>
      </xdr:nvSpPr>
      <xdr:spPr>
        <a:xfrm>
          <a:off x="16388080" y="139997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117602</xdr:rowOff>
    </xdr:from>
    <xdr:to>
      <xdr:col>116</xdr:col>
      <xdr:colOff>114300</xdr:colOff>
      <xdr:row>82</xdr:row>
      <xdr:rowOff>47752</xdr:rowOff>
    </xdr:to>
    <xdr:sp macro="" textlink="">
      <xdr:nvSpPr>
        <xdr:cNvPr id="714" name="楕円 713"/>
        <xdr:cNvSpPr/>
      </xdr:nvSpPr>
      <xdr:spPr>
        <a:xfrm>
          <a:off x="19458940" y="13696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140479</xdr:rowOff>
    </xdr:from>
    <xdr:ext cx="469744" cy="259045"/>
    <xdr:sp macro="" textlink="">
      <xdr:nvSpPr>
        <xdr:cNvPr id="715" name="【消防施設】&#10;一人当たり面積該当値テキスト"/>
        <xdr:cNvSpPr txBox="1"/>
      </xdr:nvSpPr>
      <xdr:spPr>
        <a:xfrm>
          <a:off x="19547840" y="1355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110744</xdr:rowOff>
    </xdr:from>
    <xdr:to>
      <xdr:col>112</xdr:col>
      <xdr:colOff>38100</xdr:colOff>
      <xdr:row>83</xdr:row>
      <xdr:rowOff>40894</xdr:rowOff>
    </xdr:to>
    <xdr:sp macro="" textlink="">
      <xdr:nvSpPr>
        <xdr:cNvPr id="716" name="楕円 715"/>
        <xdr:cNvSpPr/>
      </xdr:nvSpPr>
      <xdr:spPr>
        <a:xfrm>
          <a:off x="18735040" y="138572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168402</xdr:rowOff>
    </xdr:from>
    <xdr:to>
      <xdr:col>116</xdr:col>
      <xdr:colOff>63500</xdr:colOff>
      <xdr:row>82</xdr:row>
      <xdr:rowOff>161544</xdr:rowOff>
    </xdr:to>
    <xdr:cxnSp macro="">
      <xdr:nvCxnSpPr>
        <xdr:cNvPr id="717" name="直線コネクタ 716"/>
        <xdr:cNvCxnSpPr/>
      </xdr:nvCxnSpPr>
      <xdr:spPr>
        <a:xfrm flipV="1">
          <a:off x="18778220" y="13747242"/>
          <a:ext cx="731520" cy="1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129032</xdr:rowOff>
    </xdr:from>
    <xdr:to>
      <xdr:col>107</xdr:col>
      <xdr:colOff>101600</xdr:colOff>
      <xdr:row>83</xdr:row>
      <xdr:rowOff>59182</xdr:rowOff>
    </xdr:to>
    <xdr:sp macro="" textlink="">
      <xdr:nvSpPr>
        <xdr:cNvPr id="718" name="楕円 717"/>
        <xdr:cNvSpPr/>
      </xdr:nvSpPr>
      <xdr:spPr>
        <a:xfrm>
          <a:off x="17937480" y="138755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161544</xdr:rowOff>
    </xdr:from>
    <xdr:to>
      <xdr:col>111</xdr:col>
      <xdr:colOff>177800</xdr:colOff>
      <xdr:row>83</xdr:row>
      <xdr:rowOff>8382</xdr:rowOff>
    </xdr:to>
    <xdr:cxnSp macro="">
      <xdr:nvCxnSpPr>
        <xdr:cNvPr id="719" name="直線コネクタ 718"/>
        <xdr:cNvCxnSpPr/>
      </xdr:nvCxnSpPr>
      <xdr:spPr>
        <a:xfrm flipV="1">
          <a:off x="17988280" y="13908024"/>
          <a:ext cx="78994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69596</xdr:rowOff>
    </xdr:from>
    <xdr:to>
      <xdr:col>102</xdr:col>
      <xdr:colOff>165100</xdr:colOff>
      <xdr:row>78</xdr:row>
      <xdr:rowOff>171196</xdr:rowOff>
    </xdr:to>
    <xdr:sp macro="" textlink="">
      <xdr:nvSpPr>
        <xdr:cNvPr id="720" name="楕円 719"/>
        <xdr:cNvSpPr/>
      </xdr:nvSpPr>
      <xdr:spPr>
        <a:xfrm>
          <a:off x="17162780" y="1314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120396</xdr:rowOff>
    </xdr:from>
    <xdr:to>
      <xdr:col>107</xdr:col>
      <xdr:colOff>50800</xdr:colOff>
      <xdr:row>83</xdr:row>
      <xdr:rowOff>8382</xdr:rowOff>
    </xdr:to>
    <xdr:cxnSp macro="">
      <xdr:nvCxnSpPr>
        <xdr:cNvPr id="721" name="直線コネクタ 720"/>
        <xdr:cNvCxnSpPr/>
      </xdr:nvCxnSpPr>
      <xdr:spPr>
        <a:xfrm>
          <a:off x="17213580" y="13196316"/>
          <a:ext cx="774700" cy="7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101600</xdr:rowOff>
    </xdr:from>
    <xdr:to>
      <xdr:col>98</xdr:col>
      <xdr:colOff>38100</xdr:colOff>
      <xdr:row>79</xdr:row>
      <xdr:rowOff>31750</xdr:rowOff>
    </xdr:to>
    <xdr:sp macro="" textlink="">
      <xdr:nvSpPr>
        <xdr:cNvPr id="722" name="楕円 721"/>
        <xdr:cNvSpPr/>
      </xdr:nvSpPr>
      <xdr:spPr>
        <a:xfrm>
          <a:off x="16388080" y="13177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120396</xdr:rowOff>
    </xdr:from>
    <xdr:to>
      <xdr:col>102</xdr:col>
      <xdr:colOff>114300</xdr:colOff>
      <xdr:row>78</xdr:row>
      <xdr:rowOff>152400</xdr:rowOff>
    </xdr:to>
    <xdr:cxnSp macro="">
      <xdr:nvCxnSpPr>
        <xdr:cNvPr id="723" name="直線コネクタ 722"/>
        <xdr:cNvCxnSpPr/>
      </xdr:nvCxnSpPr>
      <xdr:spPr>
        <a:xfrm flipV="1">
          <a:off x="16431260" y="13196316"/>
          <a:ext cx="7823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70883</xdr:rowOff>
    </xdr:from>
    <xdr:ext cx="469744" cy="259045"/>
    <xdr:sp macro="" textlink="">
      <xdr:nvSpPr>
        <xdr:cNvPr id="724" name="n_1aveValue【消防施設】&#10;一人当たり面積"/>
        <xdr:cNvSpPr txBox="1"/>
      </xdr:nvSpPr>
      <xdr:spPr>
        <a:xfrm>
          <a:off x="18561127" y="1415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164609</xdr:rowOff>
    </xdr:from>
    <xdr:ext cx="469744" cy="259045"/>
    <xdr:sp macro="" textlink="">
      <xdr:nvSpPr>
        <xdr:cNvPr id="725" name="n_2aveValue【消防施設】&#10;一人当たり面積"/>
        <xdr:cNvSpPr txBox="1"/>
      </xdr:nvSpPr>
      <xdr:spPr>
        <a:xfrm>
          <a:off x="17776267" y="140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726" name="n_3aveValue【消防施設】&#10;一人当たり面積"/>
        <xdr:cNvSpPr txBox="1"/>
      </xdr:nvSpPr>
      <xdr:spPr>
        <a:xfrm>
          <a:off x="17001567"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6875</xdr:rowOff>
    </xdr:from>
    <xdr:ext cx="469744" cy="259045"/>
    <xdr:sp macro="" textlink="">
      <xdr:nvSpPr>
        <xdr:cNvPr id="727" name="n_4aveValue【消防施設】&#10;一人当たり面積"/>
        <xdr:cNvSpPr txBox="1"/>
      </xdr:nvSpPr>
      <xdr:spPr>
        <a:xfrm>
          <a:off x="16226867" y="1408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57421</xdr:rowOff>
    </xdr:from>
    <xdr:ext cx="469744" cy="259045"/>
    <xdr:sp macro="" textlink="">
      <xdr:nvSpPr>
        <xdr:cNvPr id="728" name="n_1mainValue【消防施設】&#10;一人当たり面積"/>
        <xdr:cNvSpPr txBox="1"/>
      </xdr:nvSpPr>
      <xdr:spPr>
        <a:xfrm>
          <a:off x="18561127" y="136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75709</xdr:rowOff>
    </xdr:from>
    <xdr:ext cx="469744" cy="259045"/>
    <xdr:sp macro="" textlink="">
      <xdr:nvSpPr>
        <xdr:cNvPr id="729" name="n_2mainValue【消防施設】&#10;一人当たり面積"/>
        <xdr:cNvSpPr txBox="1"/>
      </xdr:nvSpPr>
      <xdr:spPr>
        <a:xfrm>
          <a:off x="17776267" y="1365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16273</xdr:rowOff>
    </xdr:from>
    <xdr:ext cx="469744" cy="259045"/>
    <xdr:sp macro="" textlink="">
      <xdr:nvSpPr>
        <xdr:cNvPr id="730" name="n_3mainValue【消防施設】&#10;一人当たり面積"/>
        <xdr:cNvSpPr txBox="1"/>
      </xdr:nvSpPr>
      <xdr:spPr>
        <a:xfrm>
          <a:off x="17001567" y="1292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48277</xdr:rowOff>
    </xdr:from>
    <xdr:ext cx="469744" cy="259045"/>
    <xdr:sp macro="" textlink="">
      <xdr:nvSpPr>
        <xdr:cNvPr id="731" name="n_4mainValue【消防施設】&#10;一人当たり面積"/>
        <xdr:cNvSpPr txBox="1"/>
      </xdr:nvSpPr>
      <xdr:spPr>
        <a:xfrm>
          <a:off x="16226867" y="1295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757" name="直線コネクタ 756"/>
        <xdr:cNvCxnSpPr/>
      </xdr:nvCxnSpPr>
      <xdr:spPr>
        <a:xfrm flipV="1">
          <a:off x="14375764" y="16746039"/>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58" name="【庁舎】&#10;有形固定資産減価償却率最小値テキスト"/>
        <xdr:cNvSpPr txBox="1"/>
      </xdr:nvSpPr>
      <xdr:spPr>
        <a:xfrm>
          <a:off x="14414500" y="18219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59" name="直線コネクタ 758"/>
        <xdr:cNvCxnSpPr/>
      </xdr:nvCxnSpPr>
      <xdr:spPr>
        <a:xfrm>
          <a:off x="14287500" y="18215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0" name="【庁舎】&#10;有形固定資産減価償却率最大値テキスト"/>
        <xdr:cNvSpPr txBox="1"/>
      </xdr:nvSpPr>
      <xdr:spPr>
        <a:xfrm>
          <a:off x="1441450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1" name="直線コネクタ 760"/>
        <xdr:cNvCxnSpPr/>
      </xdr:nvCxnSpPr>
      <xdr:spPr>
        <a:xfrm>
          <a:off x="142875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62" name="【庁舎】&#10;有形固定資産減価償却率平均値テキスト"/>
        <xdr:cNvSpPr txBox="1"/>
      </xdr:nvSpPr>
      <xdr:spPr>
        <a:xfrm>
          <a:off x="14414500" y="17480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63" name="フローチャート: 判断 762"/>
        <xdr:cNvSpPr/>
      </xdr:nvSpPr>
      <xdr:spPr>
        <a:xfrm>
          <a:off x="14325600" y="17502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764" name="フローチャート: 判断 763"/>
        <xdr:cNvSpPr/>
      </xdr:nvSpPr>
      <xdr:spPr>
        <a:xfrm>
          <a:off x="13578840" y="17570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65" name="フローチャート: 判断 764"/>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66" name="フローチャート: 判断 765"/>
        <xdr:cNvSpPr/>
      </xdr:nvSpPr>
      <xdr:spPr>
        <a:xfrm>
          <a:off x="12029440" y="17609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767" name="フローチャート: 判断 766"/>
        <xdr:cNvSpPr/>
      </xdr:nvSpPr>
      <xdr:spPr>
        <a:xfrm>
          <a:off x="1123188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31931</xdr:rowOff>
    </xdr:from>
    <xdr:to>
      <xdr:col>85</xdr:col>
      <xdr:colOff>177800</xdr:colOff>
      <xdr:row>102</xdr:row>
      <xdr:rowOff>133531</xdr:rowOff>
    </xdr:to>
    <xdr:sp macro="" textlink="">
      <xdr:nvSpPr>
        <xdr:cNvPr id="773" name="楕円 772"/>
        <xdr:cNvSpPr/>
      </xdr:nvSpPr>
      <xdr:spPr>
        <a:xfrm>
          <a:off x="14325600" y="1713121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54808</xdr:rowOff>
    </xdr:from>
    <xdr:ext cx="405111" cy="259045"/>
    <xdr:sp macro="" textlink="">
      <xdr:nvSpPr>
        <xdr:cNvPr id="774" name="【庁舎】&#10;有形固定資産減価償却率該当値テキスト"/>
        <xdr:cNvSpPr txBox="1"/>
      </xdr:nvSpPr>
      <xdr:spPr>
        <a:xfrm>
          <a:off x="14414500" y="1698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138068</xdr:rowOff>
    </xdr:from>
    <xdr:to>
      <xdr:col>81</xdr:col>
      <xdr:colOff>101600</xdr:colOff>
      <xdr:row>102</xdr:row>
      <xdr:rowOff>68218</xdr:rowOff>
    </xdr:to>
    <xdr:sp macro="" textlink="">
      <xdr:nvSpPr>
        <xdr:cNvPr id="775" name="楕円 774"/>
        <xdr:cNvSpPr/>
      </xdr:nvSpPr>
      <xdr:spPr>
        <a:xfrm>
          <a:off x="13578840" y="170697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17418</xdr:rowOff>
    </xdr:from>
    <xdr:to>
      <xdr:col>85</xdr:col>
      <xdr:colOff>127000</xdr:colOff>
      <xdr:row>102</xdr:row>
      <xdr:rowOff>82731</xdr:rowOff>
    </xdr:to>
    <xdr:cxnSp macro="">
      <xdr:nvCxnSpPr>
        <xdr:cNvPr id="776" name="直線コネクタ 775"/>
        <xdr:cNvCxnSpPr/>
      </xdr:nvCxnSpPr>
      <xdr:spPr>
        <a:xfrm>
          <a:off x="13629640" y="17116698"/>
          <a:ext cx="74676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777" name="楕円 776"/>
        <xdr:cNvSpPr/>
      </xdr:nvSpPr>
      <xdr:spPr>
        <a:xfrm>
          <a:off x="12804140" y="173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17418</xdr:rowOff>
    </xdr:from>
    <xdr:to>
      <xdr:col>81</xdr:col>
      <xdr:colOff>50800</xdr:colOff>
      <xdr:row>103</xdr:row>
      <xdr:rowOff>89263</xdr:rowOff>
    </xdr:to>
    <xdr:cxnSp macro="">
      <xdr:nvCxnSpPr>
        <xdr:cNvPr id="778" name="直線コネクタ 777"/>
        <xdr:cNvCxnSpPr/>
      </xdr:nvCxnSpPr>
      <xdr:spPr>
        <a:xfrm flipV="1">
          <a:off x="12854940" y="17116698"/>
          <a:ext cx="7747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141332</xdr:rowOff>
    </xdr:from>
    <xdr:to>
      <xdr:col>72</xdr:col>
      <xdr:colOff>38100</xdr:colOff>
      <xdr:row>107</xdr:row>
      <xdr:rowOff>71482</xdr:rowOff>
    </xdr:to>
    <xdr:sp macro="" textlink="">
      <xdr:nvSpPr>
        <xdr:cNvPr id="779" name="楕円 778"/>
        <xdr:cNvSpPr/>
      </xdr:nvSpPr>
      <xdr:spPr>
        <a:xfrm>
          <a:off x="12029440" y="179111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89263</xdr:rowOff>
    </xdr:from>
    <xdr:to>
      <xdr:col>76</xdr:col>
      <xdr:colOff>114300</xdr:colOff>
      <xdr:row>107</xdr:row>
      <xdr:rowOff>20682</xdr:rowOff>
    </xdr:to>
    <xdr:cxnSp macro="">
      <xdr:nvCxnSpPr>
        <xdr:cNvPr id="780" name="直線コネクタ 779"/>
        <xdr:cNvCxnSpPr/>
      </xdr:nvCxnSpPr>
      <xdr:spPr>
        <a:xfrm flipV="1">
          <a:off x="12072620" y="17356183"/>
          <a:ext cx="782320" cy="60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56424</xdr:rowOff>
    </xdr:from>
    <xdr:to>
      <xdr:col>67</xdr:col>
      <xdr:colOff>101600</xdr:colOff>
      <xdr:row>107</xdr:row>
      <xdr:rowOff>158024</xdr:rowOff>
    </xdr:to>
    <xdr:sp macro="" textlink="">
      <xdr:nvSpPr>
        <xdr:cNvPr id="781" name="楕円 780"/>
        <xdr:cNvSpPr/>
      </xdr:nvSpPr>
      <xdr:spPr>
        <a:xfrm>
          <a:off x="11231880" y="179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20682</xdr:rowOff>
    </xdr:from>
    <xdr:to>
      <xdr:col>71</xdr:col>
      <xdr:colOff>177800</xdr:colOff>
      <xdr:row>107</xdr:row>
      <xdr:rowOff>107224</xdr:rowOff>
    </xdr:to>
    <xdr:cxnSp macro="">
      <xdr:nvCxnSpPr>
        <xdr:cNvPr id="782" name="直線コネクタ 781"/>
        <xdr:cNvCxnSpPr/>
      </xdr:nvCxnSpPr>
      <xdr:spPr>
        <a:xfrm flipV="1">
          <a:off x="11282680" y="17958162"/>
          <a:ext cx="78994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57711</xdr:rowOff>
    </xdr:from>
    <xdr:ext cx="405111" cy="259045"/>
    <xdr:sp macro="" textlink="">
      <xdr:nvSpPr>
        <xdr:cNvPr id="783" name="n_1aveValue【庁舎】&#10;有形固定資産減価償却率"/>
        <xdr:cNvSpPr txBox="1"/>
      </xdr:nvSpPr>
      <xdr:spPr>
        <a:xfrm>
          <a:off x="13437244" y="17659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84" name="n_2aveValue【庁舎】&#10;有形固定資産減価償却率"/>
        <xdr:cNvSpPr txBox="1"/>
      </xdr:nvSpPr>
      <xdr:spPr>
        <a:xfrm>
          <a:off x="126752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785" name="n_3aveValue【庁舎】&#10;有形固定資産減価償却率"/>
        <xdr:cNvSpPr txBox="1"/>
      </xdr:nvSpPr>
      <xdr:spPr>
        <a:xfrm>
          <a:off x="11900544"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786" name="n_4aveValue【庁舎】&#10;有形固定資産減価償却率"/>
        <xdr:cNvSpPr txBox="1"/>
      </xdr:nvSpPr>
      <xdr:spPr>
        <a:xfrm>
          <a:off x="1110298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84745</xdr:rowOff>
    </xdr:from>
    <xdr:ext cx="405111" cy="259045"/>
    <xdr:sp macro="" textlink="">
      <xdr:nvSpPr>
        <xdr:cNvPr id="787" name="n_1mainValue【庁舎】&#10;有形固定資産減価償却率"/>
        <xdr:cNvSpPr txBox="1"/>
      </xdr:nvSpPr>
      <xdr:spPr>
        <a:xfrm>
          <a:off x="13437244" y="1684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788" name="n_2mainValue【庁舎】&#10;有形固定資産減価償却率"/>
        <xdr:cNvSpPr txBox="1"/>
      </xdr:nvSpPr>
      <xdr:spPr>
        <a:xfrm>
          <a:off x="12675244" y="1708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62609</xdr:rowOff>
    </xdr:from>
    <xdr:ext cx="405111" cy="259045"/>
    <xdr:sp macro="" textlink="">
      <xdr:nvSpPr>
        <xdr:cNvPr id="789" name="n_3mainValue【庁舎】&#10;有形固定資産減価償却率"/>
        <xdr:cNvSpPr txBox="1"/>
      </xdr:nvSpPr>
      <xdr:spPr>
        <a:xfrm>
          <a:off x="11900544" y="1800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149151</xdr:rowOff>
    </xdr:from>
    <xdr:ext cx="405111" cy="259045"/>
    <xdr:sp macro="" textlink="">
      <xdr:nvSpPr>
        <xdr:cNvPr id="790" name="n_4mainValue【庁舎】&#10;有形固定資産減価償却率"/>
        <xdr:cNvSpPr txBox="1"/>
      </xdr:nvSpPr>
      <xdr:spPr>
        <a:xfrm>
          <a:off x="11102984" y="1808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816" name="直線コネクタ 815"/>
        <xdr:cNvCxnSpPr/>
      </xdr:nvCxnSpPr>
      <xdr:spPr>
        <a:xfrm flipV="1">
          <a:off x="19509104" y="16908780"/>
          <a:ext cx="0" cy="1249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817" name="【庁舎】&#10;一人当たり面積最小値テキスト"/>
        <xdr:cNvSpPr txBox="1"/>
      </xdr:nvSpPr>
      <xdr:spPr>
        <a:xfrm>
          <a:off x="1954784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818" name="直線コネクタ 817"/>
        <xdr:cNvCxnSpPr/>
      </xdr:nvCxnSpPr>
      <xdr:spPr>
        <a:xfrm>
          <a:off x="1944370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819" name="【庁舎】&#10;一人当たり面積最大値テキスト"/>
        <xdr:cNvSpPr txBox="1"/>
      </xdr:nvSpPr>
      <xdr:spPr>
        <a:xfrm>
          <a:off x="19547840" y="166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820" name="直線コネクタ 819"/>
        <xdr:cNvCxnSpPr/>
      </xdr:nvCxnSpPr>
      <xdr:spPr>
        <a:xfrm>
          <a:off x="19443700" y="1690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57711</xdr:rowOff>
    </xdr:from>
    <xdr:ext cx="469744" cy="259045"/>
    <xdr:sp macro="" textlink="">
      <xdr:nvSpPr>
        <xdr:cNvPr id="821" name="【庁舎】&#10;一人当たり面積平均値テキスト"/>
        <xdr:cNvSpPr txBox="1"/>
      </xdr:nvSpPr>
      <xdr:spPr>
        <a:xfrm>
          <a:off x="19547840" y="17827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822" name="フローチャート: 判断 821"/>
        <xdr:cNvSpPr/>
      </xdr:nvSpPr>
      <xdr:spPr>
        <a:xfrm>
          <a:off x="19458940" y="178491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823" name="フローチャート: 判断 822"/>
        <xdr:cNvSpPr/>
      </xdr:nvSpPr>
      <xdr:spPr>
        <a:xfrm>
          <a:off x="18735040" y="178719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4" name="フローチャート: 判断 823"/>
        <xdr:cNvSpPr/>
      </xdr:nvSpPr>
      <xdr:spPr>
        <a:xfrm>
          <a:off x="17937480" y="1782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825" name="フローチャート: 判断 824"/>
        <xdr:cNvSpPr/>
      </xdr:nvSpPr>
      <xdr:spPr>
        <a:xfrm>
          <a:off x="1716278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826" name="フローチャート: 判断 825"/>
        <xdr:cNvSpPr/>
      </xdr:nvSpPr>
      <xdr:spPr>
        <a:xfrm>
          <a:off x="16388080" y="178393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80918</xdr:rowOff>
    </xdr:from>
    <xdr:to>
      <xdr:col>116</xdr:col>
      <xdr:colOff>114300</xdr:colOff>
      <xdr:row>104</xdr:row>
      <xdr:rowOff>11068</xdr:rowOff>
    </xdr:to>
    <xdr:sp macro="" textlink="">
      <xdr:nvSpPr>
        <xdr:cNvPr id="832" name="楕円 831"/>
        <xdr:cNvSpPr/>
      </xdr:nvSpPr>
      <xdr:spPr>
        <a:xfrm>
          <a:off x="19458940" y="17347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103795</xdr:rowOff>
    </xdr:from>
    <xdr:ext cx="469744" cy="259045"/>
    <xdr:sp macro="" textlink="">
      <xdr:nvSpPr>
        <xdr:cNvPr id="833" name="【庁舎】&#10;一人当たり面積該当値テキスト"/>
        <xdr:cNvSpPr txBox="1"/>
      </xdr:nvSpPr>
      <xdr:spPr>
        <a:xfrm>
          <a:off x="19547840" y="1720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97245</xdr:rowOff>
    </xdr:from>
    <xdr:to>
      <xdr:col>112</xdr:col>
      <xdr:colOff>38100</xdr:colOff>
      <xdr:row>104</xdr:row>
      <xdr:rowOff>27395</xdr:rowOff>
    </xdr:to>
    <xdr:sp macro="" textlink="">
      <xdr:nvSpPr>
        <xdr:cNvPr id="834" name="楕円 833"/>
        <xdr:cNvSpPr/>
      </xdr:nvSpPr>
      <xdr:spPr>
        <a:xfrm>
          <a:off x="18735040" y="173641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131718</xdr:rowOff>
    </xdr:from>
    <xdr:to>
      <xdr:col>116</xdr:col>
      <xdr:colOff>63500</xdr:colOff>
      <xdr:row>103</xdr:row>
      <xdr:rowOff>148045</xdr:rowOff>
    </xdr:to>
    <xdr:cxnSp macro="">
      <xdr:nvCxnSpPr>
        <xdr:cNvPr id="835" name="直線コネクタ 834"/>
        <xdr:cNvCxnSpPr/>
      </xdr:nvCxnSpPr>
      <xdr:spPr>
        <a:xfrm flipV="1">
          <a:off x="18778220" y="17398638"/>
          <a:ext cx="73152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151130</xdr:rowOff>
    </xdr:from>
    <xdr:to>
      <xdr:col>107</xdr:col>
      <xdr:colOff>101600</xdr:colOff>
      <xdr:row>103</xdr:row>
      <xdr:rowOff>81280</xdr:rowOff>
    </xdr:to>
    <xdr:sp macro="" textlink="">
      <xdr:nvSpPr>
        <xdr:cNvPr id="836" name="楕円 835"/>
        <xdr:cNvSpPr/>
      </xdr:nvSpPr>
      <xdr:spPr>
        <a:xfrm>
          <a:off x="17937480" y="17250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30480</xdr:rowOff>
    </xdr:from>
    <xdr:to>
      <xdr:col>111</xdr:col>
      <xdr:colOff>177800</xdr:colOff>
      <xdr:row>103</xdr:row>
      <xdr:rowOff>148045</xdr:rowOff>
    </xdr:to>
    <xdr:cxnSp macro="">
      <xdr:nvCxnSpPr>
        <xdr:cNvPr id="837" name="直線コネクタ 836"/>
        <xdr:cNvCxnSpPr/>
      </xdr:nvCxnSpPr>
      <xdr:spPr>
        <a:xfrm>
          <a:off x="17988280" y="17297400"/>
          <a:ext cx="78994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151130</xdr:rowOff>
    </xdr:from>
    <xdr:to>
      <xdr:col>102</xdr:col>
      <xdr:colOff>165100</xdr:colOff>
      <xdr:row>103</xdr:row>
      <xdr:rowOff>81280</xdr:rowOff>
    </xdr:to>
    <xdr:sp macro="" textlink="">
      <xdr:nvSpPr>
        <xdr:cNvPr id="838" name="楕円 837"/>
        <xdr:cNvSpPr/>
      </xdr:nvSpPr>
      <xdr:spPr>
        <a:xfrm>
          <a:off x="17162780" y="17250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30480</xdr:rowOff>
    </xdr:from>
    <xdr:to>
      <xdr:col>107</xdr:col>
      <xdr:colOff>50800</xdr:colOff>
      <xdr:row>103</xdr:row>
      <xdr:rowOff>30480</xdr:rowOff>
    </xdr:to>
    <xdr:cxnSp macro="">
      <xdr:nvCxnSpPr>
        <xdr:cNvPr id="839" name="直線コネクタ 838"/>
        <xdr:cNvCxnSpPr/>
      </xdr:nvCxnSpPr>
      <xdr:spPr>
        <a:xfrm>
          <a:off x="17213580" y="172974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25400</xdr:rowOff>
    </xdr:from>
    <xdr:to>
      <xdr:col>98</xdr:col>
      <xdr:colOff>38100</xdr:colOff>
      <xdr:row>105</xdr:row>
      <xdr:rowOff>127000</xdr:rowOff>
    </xdr:to>
    <xdr:sp macro="" textlink="">
      <xdr:nvSpPr>
        <xdr:cNvPr id="840" name="楕円 839"/>
        <xdr:cNvSpPr/>
      </xdr:nvSpPr>
      <xdr:spPr>
        <a:xfrm>
          <a:off x="16388080" y="17627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30480</xdr:rowOff>
    </xdr:from>
    <xdr:to>
      <xdr:col>102</xdr:col>
      <xdr:colOff>114300</xdr:colOff>
      <xdr:row>105</xdr:row>
      <xdr:rowOff>76200</xdr:rowOff>
    </xdr:to>
    <xdr:cxnSp macro="">
      <xdr:nvCxnSpPr>
        <xdr:cNvPr id="841" name="直線コネクタ 840"/>
        <xdr:cNvCxnSpPr/>
      </xdr:nvCxnSpPr>
      <xdr:spPr>
        <a:xfrm flipV="1">
          <a:off x="16431260" y="17297400"/>
          <a:ext cx="78232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23421</xdr:rowOff>
    </xdr:from>
    <xdr:ext cx="469744" cy="259045"/>
    <xdr:sp macro="" textlink="">
      <xdr:nvSpPr>
        <xdr:cNvPr id="842" name="n_1aveValue【庁舎】&#10;一人当たり面積"/>
        <xdr:cNvSpPr txBox="1"/>
      </xdr:nvSpPr>
      <xdr:spPr>
        <a:xfrm>
          <a:off x="18561127" y="1796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43" name="n_2aveValue【庁舎】&#10;一人当たり面積"/>
        <xdr:cNvSpPr txBox="1"/>
      </xdr:nvSpPr>
      <xdr:spPr>
        <a:xfrm>
          <a:off x="17776267"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150784</xdr:rowOff>
    </xdr:from>
    <xdr:ext cx="469744" cy="259045"/>
    <xdr:sp macro="" textlink="">
      <xdr:nvSpPr>
        <xdr:cNvPr id="844" name="n_3aveValue【庁舎】&#10;一人当たり面積"/>
        <xdr:cNvSpPr txBox="1"/>
      </xdr:nvSpPr>
      <xdr:spPr>
        <a:xfrm>
          <a:off x="17001567" y="1792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162214</xdr:rowOff>
    </xdr:from>
    <xdr:ext cx="469744" cy="259045"/>
    <xdr:sp macro="" textlink="">
      <xdr:nvSpPr>
        <xdr:cNvPr id="845" name="n_4aveValue【庁舎】&#10;一人当たり面積"/>
        <xdr:cNvSpPr txBox="1"/>
      </xdr:nvSpPr>
      <xdr:spPr>
        <a:xfrm>
          <a:off x="16226867" y="1793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43922</xdr:rowOff>
    </xdr:from>
    <xdr:ext cx="469744" cy="259045"/>
    <xdr:sp macro="" textlink="">
      <xdr:nvSpPr>
        <xdr:cNvPr id="846" name="n_1mainValue【庁舎】&#10;一人当たり面積"/>
        <xdr:cNvSpPr txBox="1"/>
      </xdr:nvSpPr>
      <xdr:spPr>
        <a:xfrm>
          <a:off x="18561127" y="1714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97807</xdr:rowOff>
    </xdr:from>
    <xdr:ext cx="469744" cy="259045"/>
    <xdr:sp macro="" textlink="">
      <xdr:nvSpPr>
        <xdr:cNvPr id="847" name="n_2mainValue【庁舎】&#10;一人当たり面積"/>
        <xdr:cNvSpPr txBox="1"/>
      </xdr:nvSpPr>
      <xdr:spPr>
        <a:xfrm>
          <a:off x="17776267"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97807</xdr:rowOff>
    </xdr:from>
    <xdr:ext cx="469744" cy="259045"/>
    <xdr:sp macro="" textlink="">
      <xdr:nvSpPr>
        <xdr:cNvPr id="848" name="n_3mainValue【庁舎】&#10;一人当たり面積"/>
        <xdr:cNvSpPr txBox="1"/>
      </xdr:nvSpPr>
      <xdr:spPr>
        <a:xfrm>
          <a:off x="17001567"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143527</xdr:rowOff>
    </xdr:from>
    <xdr:ext cx="469744" cy="259045"/>
    <xdr:sp macro="" textlink="">
      <xdr:nvSpPr>
        <xdr:cNvPr id="849" name="n_4mainValue【庁舎】&#10;一人当たり面積"/>
        <xdr:cNvSpPr txBox="1"/>
      </xdr:nvSpPr>
      <xdr:spPr>
        <a:xfrm>
          <a:off x="1622686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年に建設された「市民会館」と令和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年に供用を開始した「庁舎」を除き、類似団体内平均値よりも高い値となっている。特に図書館は築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おり、有形固定資産減価償却率が非常に高い値であるが、現在図書館建設事業を進めており、今後は減少するものと予想される。「庁舎」については、一人当たりの面積が類似団体内平均値と比べて約</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倍となっているが、立川総合支所において、複合施設としての改修事業を進めており、「庁舎」としての一人当たりの面積は今後減少するものと予想される。その他の施設についても、令和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年度に策定した公共施設総合管理計画及び個別施設計画を基に長寿命化や、施設の統廃合を含めた総資産量の適正化を図っていく必要がある。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20,307
20,186
249.17
13,756,021
12,908,288
799,897
7,652,559
15,668,349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類似団体の平均を下回っており、財源を普通交付税に依存している構造が長年続いている。</a:t>
          </a:r>
        </a:p>
        <a:p>
          <a:r>
            <a:rPr kumimoji="1" lang="ja-JP" altLang="en-US" sz="1300">
              <a:latin typeface="ＭＳ Ｐゴシック" panose="020B0600070205080204" pitchFamily="50" charset="-128"/>
              <a:ea typeface="ＭＳ Ｐゴシック" panose="020B0600070205080204" pitchFamily="50" charset="-128"/>
            </a:rPr>
            <a:t>　普通交付税の臨時費目の創設や再算定等により、基準財政需要額が増加となったが、町税の減等により、基準財政収入額は令和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年度より減少したことから、財政力指数は前年度より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113393</xdr:rowOff>
    </xdr:from>
    <xdr:to>
      <xdr:col>23</xdr:col>
      <xdr:colOff>133350</xdr:colOff>
      <xdr:row>44</xdr:row>
      <xdr:rowOff>130628</xdr:rowOff>
    </xdr:to>
    <xdr:cxnSp macro="">
      <xdr:nvCxnSpPr>
        <xdr:cNvPr id="71" name="直線コネクタ 70"/>
        <xdr:cNvCxnSpPr/>
      </xdr:nvCxnSpPr>
      <xdr:spPr>
        <a:xfrm>
          <a:off x="4114800" y="76571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113393</xdr:rowOff>
    </xdr:from>
    <xdr:to>
      <xdr:col>19</xdr:col>
      <xdr:colOff>133350</xdr:colOff>
      <xdr:row>44</xdr:row>
      <xdr:rowOff>130628</xdr:rowOff>
    </xdr:to>
    <xdr:cxnSp macro="">
      <xdr:nvCxnSpPr>
        <xdr:cNvPr id="74" name="直線コネクタ 73"/>
        <xdr:cNvCxnSpPr/>
      </xdr:nvCxnSpPr>
      <xdr:spPr>
        <a:xfrm flipV="1">
          <a:off x="3225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113393</xdr:rowOff>
    </xdr:from>
    <xdr:to>
      <xdr:col>15</xdr:col>
      <xdr:colOff>82550</xdr:colOff>
      <xdr:row>44</xdr:row>
      <xdr:rowOff>130628</xdr:rowOff>
    </xdr:to>
    <xdr:cxnSp macro="">
      <xdr:nvCxnSpPr>
        <xdr:cNvPr id="77" name="直線コネクタ 76"/>
        <xdr:cNvCxnSpPr/>
      </xdr:nvCxnSpPr>
      <xdr:spPr>
        <a:xfrm>
          <a:off x="2336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79" name="テキスト ボックス 78"/>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113393</xdr:rowOff>
    </xdr:from>
    <xdr:to>
      <xdr:col>11</xdr:col>
      <xdr:colOff>31750</xdr:colOff>
      <xdr:row>44</xdr:row>
      <xdr:rowOff>113393</xdr:rowOff>
    </xdr:to>
    <xdr:cxnSp macro="">
      <xdr:nvCxnSpPr>
        <xdr:cNvPr id="80" name="直線コネクタ 79"/>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84" name="テキスト ボックス 83"/>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90" name="楕円 89"/>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1"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62593</xdr:rowOff>
    </xdr:from>
    <xdr:to>
      <xdr:col>19</xdr:col>
      <xdr:colOff>184150</xdr:colOff>
      <xdr:row>44</xdr:row>
      <xdr:rowOff>164193</xdr:rowOff>
    </xdr:to>
    <xdr:sp macro="" textlink="">
      <xdr:nvSpPr>
        <xdr:cNvPr id="92" name="楕円 91"/>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148970</xdr:rowOff>
    </xdr:from>
    <xdr:ext cx="736600" cy="259045"/>
    <xdr:sp macro="" textlink="">
      <xdr:nvSpPr>
        <xdr:cNvPr id="93" name="テキスト ボックス 92"/>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4" name="楕円 93"/>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5" name="テキスト ボックス 94"/>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62593</xdr:rowOff>
    </xdr:from>
    <xdr:to>
      <xdr:col>11</xdr:col>
      <xdr:colOff>82550</xdr:colOff>
      <xdr:row>44</xdr:row>
      <xdr:rowOff>164193</xdr:rowOff>
    </xdr:to>
    <xdr:sp macro="" textlink="">
      <xdr:nvSpPr>
        <xdr:cNvPr id="96" name="楕円 95"/>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97" name="テキスト ボックス 96"/>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8" name="楕円 97"/>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9" name="テキスト ボックス 98"/>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経費充当一般財源については、物件費は増額となったが、公債費や人件費、補助費等で減額となり、分子全体としては減額となったこと、普通交付税や地方消費税交付金の増額により分母となる経常一般財源全体が大きく増額となった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年度の改善は、分母の増加が主な要因であり、公債費の下げ止まり等により依然として高い比率となっているため、公債費の抑制や行政改革推進による人件費の適正化等、経常経費の削減に努める。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66</xdr:row>
      <xdr:rowOff>106680</xdr:rowOff>
    </xdr:to>
    <xdr:cxnSp macro="">
      <xdr:nvCxnSpPr>
        <xdr:cNvPr id="132" name="直線コネクタ 131"/>
        <xdr:cNvCxnSpPr/>
      </xdr:nvCxnSpPr>
      <xdr:spPr>
        <a:xfrm flipV="1">
          <a:off x="4114800" y="11074908"/>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72915</xdr:rowOff>
    </xdr:from>
    <xdr:ext cx="762000" cy="259045"/>
    <xdr:sp macro="" textlink="">
      <xdr:nvSpPr>
        <xdr:cNvPr id="133"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106680</xdr:rowOff>
    </xdr:from>
    <xdr:to>
      <xdr:col>19</xdr:col>
      <xdr:colOff>133350</xdr:colOff>
      <xdr:row>67</xdr:row>
      <xdr:rowOff>2794</xdr:rowOff>
    </xdr:to>
    <xdr:cxnSp macro="">
      <xdr:nvCxnSpPr>
        <xdr:cNvPr id="135" name="直線コネクタ 134"/>
        <xdr:cNvCxnSpPr/>
      </xdr:nvCxnSpPr>
      <xdr:spPr>
        <a:xfrm flipV="1">
          <a:off x="3225800" y="114223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37" name="テキスト ボックス 136"/>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140462</xdr:rowOff>
    </xdr:from>
    <xdr:to>
      <xdr:col>15</xdr:col>
      <xdr:colOff>82550</xdr:colOff>
      <xdr:row>67</xdr:row>
      <xdr:rowOff>2794</xdr:rowOff>
    </xdr:to>
    <xdr:cxnSp macro="">
      <xdr:nvCxnSpPr>
        <xdr:cNvPr id="138" name="直線コネクタ 137"/>
        <xdr:cNvCxnSpPr/>
      </xdr:nvCxnSpPr>
      <xdr:spPr>
        <a:xfrm>
          <a:off x="2336800" y="1145616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40" name="テキスト ボックス 139"/>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53594</xdr:rowOff>
    </xdr:from>
    <xdr:to>
      <xdr:col>11</xdr:col>
      <xdr:colOff>31750</xdr:colOff>
      <xdr:row>66</xdr:row>
      <xdr:rowOff>140462</xdr:rowOff>
    </xdr:to>
    <xdr:cxnSp macro="">
      <xdr:nvCxnSpPr>
        <xdr:cNvPr id="141" name="直線コネクタ 140"/>
        <xdr:cNvCxnSpPr/>
      </xdr:nvCxnSpPr>
      <xdr:spPr>
        <a:xfrm>
          <a:off x="1447800" y="1136929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51" name="楕円 150"/>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52" name="財政構造の弾力性該当値テキスト"/>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55880</xdr:rowOff>
    </xdr:from>
    <xdr:to>
      <xdr:col>19</xdr:col>
      <xdr:colOff>184150</xdr:colOff>
      <xdr:row>66</xdr:row>
      <xdr:rowOff>157480</xdr:rowOff>
    </xdr:to>
    <xdr:sp macro="" textlink="">
      <xdr:nvSpPr>
        <xdr:cNvPr id="153" name="楕円 152"/>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142257</xdr:rowOff>
    </xdr:from>
    <xdr:ext cx="736600" cy="259045"/>
    <xdr:sp macro="" textlink="">
      <xdr:nvSpPr>
        <xdr:cNvPr id="154" name="テキスト ボックス 153"/>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123444</xdr:rowOff>
    </xdr:from>
    <xdr:to>
      <xdr:col>15</xdr:col>
      <xdr:colOff>133350</xdr:colOff>
      <xdr:row>67</xdr:row>
      <xdr:rowOff>53594</xdr:rowOff>
    </xdr:to>
    <xdr:sp macro="" textlink="">
      <xdr:nvSpPr>
        <xdr:cNvPr id="155" name="楕円 154"/>
        <xdr:cNvSpPr/>
      </xdr:nvSpPr>
      <xdr:spPr>
        <a:xfrm>
          <a:off x="3175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38371</xdr:rowOff>
    </xdr:from>
    <xdr:ext cx="762000" cy="259045"/>
    <xdr:sp macro="" textlink="">
      <xdr:nvSpPr>
        <xdr:cNvPr id="156" name="テキスト ボックス 155"/>
        <xdr:cNvSpPr txBox="1"/>
      </xdr:nvSpPr>
      <xdr:spPr>
        <a:xfrm>
          <a:off x="2844800" y="1152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89662</xdr:rowOff>
    </xdr:from>
    <xdr:to>
      <xdr:col>11</xdr:col>
      <xdr:colOff>82550</xdr:colOff>
      <xdr:row>67</xdr:row>
      <xdr:rowOff>19812</xdr:rowOff>
    </xdr:to>
    <xdr:sp macro="" textlink="">
      <xdr:nvSpPr>
        <xdr:cNvPr id="157" name="楕円 156"/>
        <xdr:cNvSpPr/>
      </xdr:nvSpPr>
      <xdr:spPr>
        <a:xfrm>
          <a:off x="2286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4589</xdr:rowOff>
    </xdr:from>
    <xdr:ext cx="762000" cy="259045"/>
    <xdr:sp macro="" textlink="">
      <xdr:nvSpPr>
        <xdr:cNvPr id="158" name="テキスト ボックス 157"/>
        <xdr:cNvSpPr txBox="1"/>
      </xdr:nvSpPr>
      <xdr:spPr>
        <a:xfrm>
          <a:off x="1955800" y="114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2794</xdr:rowOff>
    </xdr:from>
    <xdr:to>
      <xdr:col>7</xdr:col>
      <xdr:colOff>31750</xdr:colOff>
      <xdr:row>66</xdr:row>
      <xdr:rowOff>104394</xdr:rowOff>
    </xdr:to>
    <xdr:sp macro="" textlink="">
      <xdr:nvSpPr>
        <xdr:cNvPr id="159" name="楕円 158"/>
        <xdr:cNvSpPr/>
      </xdr:nvSpPr>
      <xdr:spPr>
        <a:xfrm>
          <a:off x="1397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89171</xdr:rowOff>
    </xdr:from>
    <xdr:ext cx="762000" cy="259045"/>
    <xdr:sp macro="" textlink="">
      <xdr:nvSpPr>
        <xdr:cNvPr id="160" name="テキスト ボックス 159"/>
        <xdr:cNvSpPr txBox="1"/>
      </xdr:nvSpPr>
      <xdr:spPr>
        <a:xfrm>
          <a:off x="1066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人件費については、会計年度任用職員の期末手当の増額があったが、一般職員等人件費の減額により、令和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年度と比較し全体として減額となった。</a:t>
          </a:r>
        </a:p>
        <a:p>
          <a:r>
            <a:rPr kumimoji="1" lang="ja-JP" altLang="en-US" sz="1300">
              <a:latin typeface="ＭＳ Ｐゴシック" panose="020B0600070205080204" pitchFamily="50" charset="-128"/>
              <a:ea typeface="ＭＳ Ｐゴシック" panose="020B0600070205080204" pitchFamily="50" charset="-128"/>
            </a:rPr>
            <a:t>　物件費については、本庁舎等整備事業に係るネットワーク整備や備品購入費の減等により、令和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年度と比較して減額となったが、類似団体と比較すると高い水準にあるため、行財政改革の推進による事務の効率化等を図りつつ、適正な行政運営に努める。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14661</xdr:rowOff>
    </xdr:from>
    <xdr:to>
      <xdr:col>23</xdr:col>
      <xdr:colOff>133350</xdr:colOff>
      <xdr:row>89</xdr:row>
      <xdr:rowOff>132462</xdr:rowOff>
    </xdr:to>
    <xdr:cxnSp macro="">
      <xdr:nvCxnSpPr>
        <xdr:cNvPr id="197" name="直線コネクタ 196"/>
        <xdr:cNvCxnSpPr/>
      </xdr:nvCxnSpPr>
      <xdr:spPr>
        <a:xfrm flipV="1">
          <a:off x="4114800" y="15273711"/>
          <a:ext cx="838200" cy="11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144694</xdr:rowOff>
    </xdr:from>
    <xdr:ext cx="762000" cy="259045"/>
    <xdr:sp macro="" textlink="">
      <xdr:nvSpPr>
        <xdr:cNvPr id="198" name="人件費・物件費等の状況平均値テキスト"/>
        <xdr:cNvSpPr txBox="1"/>
      </xdr:nvSpPr>
      <xdr:spPr>
        <a:xfrm>
          <a:off x="5041900" y="1420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116998</xdr:rowOff>
    </xdr:from>
    <xdr:to>
      <xdr:col>19</xdr:col>
      <xdr:colOff>133350</xdr:colOff>
      <xdr:row>89</xdr:row>
      <xdr:rowOff>132462</xdr:rowOff>
    </xdr:to>
    <xdr:cxnSp macro="">
      <xdr:nvCxnSpPr>
        <xdr:cNvPr id="200" name="直線コネクタ 199"/>
        <xdr:cNvCxnSpPr/>
      </xdr:nvCxnSpPr>
      <xdr:spPr>
        <a:xfrm>
          <a:off x="3225800" y="14861698"/>
          <a:ext cx="889000" cy="52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130577</xdr:rowOff>
    </xdr:from>
    <xdr:ext cx="736600" cy="259045"/>
    <xdr:sp macro="" textlink="">
      <xdr:nvSpPr>
        <xdr:cNvPr id="202" name="テキスト ボックス 201"/>
        <xdr:cNvSpPr txBox="1"/>
      </xdr:nvSpPr>
      <xdr:spPr>
        <a:xfrm>
          <a:off x="3733800" y="1401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116998</xdr:rowOff>
    </xdr:from>
    <xdr:to>
      <xdr:col>15</xdr:col>
      <xdr:colOff>82550</xdr:colOff>
      <xdr:row>86</xdr:row>
      <xdr:rowOff>168980</xdr:rowOff>
    </xdr:to>
    <xdr:cxnSp macro="">
      <xdr:nvCxnSpPr>
        <xdr:cNvPr id="203" name="直線コネクタ 202"/>
        <xdr:cNvCxnSpPr/>
      </xdr:nvCxnSpPr>
      <xdr:spPr>
        <a:xfrm flipV="1">
          <a:off x="2336800" y="14861698"/>
          <a:ext cx="889000" cy="5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55073</xdr:rowOff>
    </xdr:from>
    <xdr:ext cx="762000" cy="259045"/>
    <xdr:sp macro="" textlink="">
      <xdr:nvSpPr>
        <xdr:cNvPr id="205" name="テキスト ボックス 204"/>
        <xdr:cNvSpPr txBox="1"/>
      </xdr:nvSpPr>
      <xdr:spPr>
        <a:xfrm>
          <a:off x="2844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168980</xdr:rowOff>
    </xdr:from>
    <xdr:to>
      <xdr:col>11</xdr:col>
      <xdr:colOff>31750</xdr:colOff>
      <xdr:row>88</xdr:row>
      <xdr:rowOff>37885</xdr:rowOff>
    </xdr:to>
    <xdr:cxnSp macro="">
      <xdr:nvCxnSpPr>
        <xdr:cNvPr id="206" name="直線コネクタ 205"/>
        <xdr:cNvCxnSpPr/>
      </xdr:nvCxnSpPr>
      <xdr:spPr>
        <a:xfrm flipV="1">
          <a:off x="1447800" y="14913680"/>
          <a:ext cx="889000" cy="2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48306</xdr:rowOff>
    </xdr:from>
    <xdr:ext cx="762000" cy="259045"/>
    <xdr:sp macro="" textlink="">
      <xdr:nvSpPr>
        <xdr:cNvPr id="208" name="テキスト ボックス 207"/>
        <xdr:cNvSpPr txBox="1"/>
      </xdr:nvSpPr>
      <xdr:spPr>
        <a:xfrm>
          <a:off x="1955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71265</xdr:rowOff>
    </xdr:from>
    <xdr:ext cx="762000" cy="259045"/>
    <xdr:sp macro="" textlink="">
      <xdr:nvSpPr>
        <xdr:cNvPr id="210" name="テキスト ボックス 209"/>
        <xdr:cNvSpPr txBox="1"/>
      </xdr:nvSpPr>
      <xdr:spPr>
        <a:xfrm>
          <a:off x="1066800" y="139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135311</xdr:rowOff>
    </xdr:from>
    <xdr:to>
      <xdr:col>23</xdr:col>
      <xdr:colOff>184150</xdr:colOff>
      <xdr:row>89</xdr:row>
      <xdr:rowOff>65461</xdr:rowOff>
    </xdr:to>
    <xdr:sp macro="" textlink="">
      <xdr:nvSpPr>
        <xdr:cNvPr id="216" name="楕円 215"/>
        <xdr:cNvSpPr/>
      </xdr:nvSpPr>
      <xdr:spPr>
        <a:xfrm>
          <a:off x="4902200" y="152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31188</xdr:rowOff>
    </xdr:from>
    <xdr:ext cx="762000" cy="259045"/>
    <xdr:sp macro="" textlink="">
      <xdr:nvSpPr>
        <xdr:cNvPr id="217" name="人件費・物件費等の状況該当値テキスト"/>
        <xdr:cNvSpPr txBox="1"/>
      </xdr:nvSpPr>
      <xdr:spPr>
        <a:xfrm>
          <a:off x="5041900" y="1511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81662</xdr:rowOff>
    </xdr:from>
    <xdr:to>
      <xdr:col>19</xdr:col>
      <xdr:colOff>184150</xdr:colOff>
      <xdr:row>90</xdr:row>
      <xdr:rowOff>11812</xdr:rowOff>
    </xdr:to>
    <xdr:sp macro="" textlink="">
      <xdr:nvSpPr>
        <xdr:cNvPr id="218" name="楕円 217"/>
        <xdr:cNvSpPr/>
      </xdr:nvSpPr>
      <xdr:spPr>
        <a:xfrm>
          <a:off x="4064000" y="1534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168039</xdr:rowOff>
    </xdr:from>
    <xdr:ext cx="736600" cy="259045"/>
    <xdr:sp macro="" textlink="">
      <xdr:nvSpPr>
        <xdr:cNvPr id="219" name="テキスト ボックス 218"/>
        <xdr:cNvSpPr txBox="1"/>
      </xdr:nvSpPr>
      <xdr:spPr>
        <a:xfrm>
          <a:off x="3733800" y="1542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66198</xdr:rowOff>
    </xdr:from>
    <xdr:to>
      <xdr:col>15</xdr:col>
      <xdr:colOff>133350</xdr:colOff>
      <xdr:row>86</xdr:row>
      <xdr:rowOff>167798</xdr:rowOff>
    </xdr:to>
    <xdr:sp macro="" textlink="">
      <xdr:nvSpPr>
        <xdr:cNvPr id="220" name="楕円 219"/>
        <xdr:cNvSpPr/>
      </xdr:nvSpPr>
      <xdr:spPr>
        <a:xfrm>
          <a:off x="3175000" y="1481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152575</xdr:rowOff>
    </xdr:from>
    <xdr:ext cx="762000" cy="259045"/>
    <xdr:sp macro="" textlink="">
      <xdr:nvSpPr>
        <xdr:cNvPr id="221" name="テキスト ボックス 220"/>
        <xdr:cNvSpPr txBox="1"/>
      </xdr:nvSpPr>
      <xdr:spPr>
        <a:xfrm>
          <a:off x="2844800" y="1489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118180</xdr:rowOff>
    </xdr:from>
    <xdr:to>
      <xdr:col>11</xdr:col>
      <xdr:colOff>82550</xdr:colOff>
      <xdr:row>87</xdr:row>
      <xdr:rowOff>48330</xdr:rowOff>
    </xdr:to>
    <xdr:sp macro="" textlink="">
      <xdr:nvSpPr>
        <xdr:cNvPr id="222" name="楕円 221"/>
        <xdr:cNvSpPr/>
      </xdr:nvSpPr>
      <xdr:spPr>
        <a:xfrm>
          <a:off x="2286000" y="148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33107</xdr:rowOff>
    </xdr:from>
    <xdr:ext cx="762000" cy="259045"/>
    <xdr:sp macro="" textlink="">
      <xdr:nvSpPr>
        <xdr:cNvPr id="223" name="テキスト ボックス 222"/>
        <xdr:cNvSpPr txBox="1"/>
      </xdr:nvSpPr>
      <xdr:spPr>
        <a:xfrm>
          <a:off x="1955800" y="149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158535</xdr:rowOff>
    </xdr:from>
    <xdr:to>
      <xdr:col>7</xdr:col>
      <xdr:colOff>31750</xdr:colOff>
      <xdr:row>88</xdr:row>
      <xdr:rowOff>88685</xdr:rowOff>
    </xdr:to>
    <xdr:sp macro="" textlink="">
      <xdr:nvSpPr>
        <xdr:cNvPr id="224" name="楕円 223"/>
        <xdr:cNvSpPr/>
      </xdr:nvSpPr>
      <xdr:spPr>
        <a:xfrm>
          <a:off x="1397000" y="1507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73462</xdr:rowOff>
    </xdr:from>
    <xdr:ext cx="762000" cy="259045"/>
    <xdr:sp macro="" textlink="">
      <xdr:nvSpPr>
        <xdr:cNvPr id="225" name="テキスト ボックス 224"/>
        <xdr:cNvSpPr txBox="1"/>
      </xdr:nvSpPr>
      <xdr:spPr>
        <a:xfrm>
          <a:off x="1066800" y="1516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年度の合併時の給与制度の統合以降、類似団体平均を下回る状態が続いている。</a:t>
          </a:r>
        </a:p>
        <a:p>
          <a:r>
            <a:rPr kumimoji="1" lang="ja-JP" altLang="en-US" sz="1300">
              <a:latin typeface="ＭＳ Ｐゴシック" panose="020B0600070205080204" pitchFamily="50" charset="-128"/>
              <a:ea typeface="ＭＳ Ｐゴシック" panose="020B0600070205080204" pitchFamily="50" charset="-128"/>
            </a:rPr>
            <a:t>　県に準じた職員給の改定が行われており、近年は一定の水準で推移している状況にある。</a:t>
          </a:r>
        </a:p>
        <a:p>
          <a:r>
            <a:rPr kumimoji="1" lang="ja-JP" altLang="en-US" sz="1300">
              <a:latin typeface="ＭＳ Ｐゴシック" panose="020B0600070205080204" pitchFamily="50" charset="-128"/>
              <a:ea typeface="ＭＳ Ｐゴシック" panose="020B0600070205080204" pitchFamily="50" charset="-128"/>
            </a:rPr>
            <a:t>　今後も住民の理解が得られるよう、給与の適正化、給与体系の構築に努める。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84</xdr:row>
      <xdr:rowOff>48079</xdr:rowOff>
    </xdr:to>
    <xdr:cxnSp macro="">
      <xdr:nvCxnSpPr>
        <xdr:cNvPr id="261" name="直線コネクタ 260"/>
        <xdr:cNvCxnSpPr/>
      </xdr:nvCxnSpPr>
      <xdr:spPr>
        <a:xfrm>
          <a:off x="16179800" y="144498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84</xdr:row>
      <xdr:rowOff>99786</xdr:rowOff>
    </xdr:to>
    <xdr:cxnSp macro="">
      <xdr:nvCxnSpPr>
        <xdr:cNvPr id="264" name="直線コネクタ 263"/>
        <xdr:cNvCxnSpPr/>
      </xdr:nvCxnSpPr>
      <xdr:spPr>
        <a:xfrm flipV="1">
          <a:off x="15290800" y="144498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99786</xdr:rowOff>
    </xdr:to>
    <xdr:cxnSp macro="">
      <xdr:nvCxnSpPr>
        <xdr:cNvPr id="267" name="直線コネクタ 266"/>
        <xdr:cNvCxnSpPr/>
      </xdr:nvCxnSpPr>
      <xdr:spPr>
        <a:xfrm>
          <a:off x="14401800" y="144671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82550</xdr:rowOff>
    </xdr:to>
    <xdr:cxnSp macro="">
      <xdr:nvCxnSpPr>
        <xdr:cNvPr id="270" name="直線コネクタ 269"/>
        <xdr:cNvCxnSpPr/>
      </xdr:nvCxnSpPr>
      <xdr:spPr>
        <a:xfrm flipV="1">
          <a:off x="13512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72" name="テキスト ボックス 271"/>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80" name="楕円 279"/>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81" name="給与水準   （国との比較）該当値テキスト"/>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82" name="楕円 281"/>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83" name="テキスト ボックス 282"/>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4" name="楕円 283"/>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5" name="テキスト ボックス 284"/>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6" name="楕円 285"/>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7" name="テキスト ボックス 286"/>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8" name="楕円 287"/>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9" name="テキスト ボックス 288"/>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年度の合併に伴い分庁舎方式を採用したことや企業部局があること、また一部の保育園や幼稚園を公立で運営していることから、類似団体の職員数を上回る水準となっている。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一部の保育園と幼稚園の民営認定子ども園化を予定していることから、現状よりも改善していく見込みであるが、今後も定員適正化計画に基づく職員数の適正化や行政組織のさらなる効率化を目指し、人材育成と住民サービスの質の向上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52251</xdr:rowOff>
    </xdr:from>
    <xdr:to>
      <xdr:col>81</xdr:col>
      <xdr:colOff>44450</xdr:colOff>
      <xdr:row>63</xdr:row>
      <xdr:rowOff>79828</xdr:rowOff>
    </xdr:to>
    <xdr:cxnSp macro="">
      <xdr:nvCxnSpPr>
        <xdr:cNvPr id="326" name="直線コネクタ 325"/>
        <xdr:cNvCxnSpPr/>
      </xdr:nvCxnSpPr>
      <xdr:spPr>
        <a:xfrm>
          <a:off x="16179800" y="10853601"/>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86830</xdr:rowOff>
    </xdr:from>
    <xdr:ext cx="762000" cy="259045"/>
    <xdr:sp macro="" textlink="">
      <xdr:nvSpPr>
        <xdr:cNvPr id="327" name="定員管理の状況平均値テキスト"/>
        <xdr:cNvSpPr txBox="1"/>
      </xdr:nvSpPr>
      <xdr:spPr>
        <a:xfrm>
          <a:off x="17106900" y="1037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52251</xdr:rowOff>
    </xdr:from>
    <xdr:to>
      <xdr:col>77</xdr:col>
      <xdr:colOff>44450</xdr:colOff>
      <xdr:row>63</xdr:row>
      <xdr:rowOff>67763</xdr:rowOff>
    </xdr:to>
    <xdr:cxnSp macro="">
      <xdr:nvCxnSpPr>
        <xdr:cNvPr id="329" name="直線コネクタ 328"/>
        <xdr:cNvCxnSpPr/>
      </xdr:nvCxnSpPr>
      <xdr:spPr>
        <a:xfrm flipV="1">
          <a:off x="15290800" y="10853601"/>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31" name="テキスト ボックス 330"/>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53975</xdr:rowOff>
    </xdr:from>
    <xdr:to>
      <xdr:col>72</xdr:col>
      <xdr:colOff>203200</xdr:colOff>
      <xdr:row>63</xdr:row>
      <xdr:rowOff>67763</xdr:rowOff>
    </xdr:to>
    <xdr:cxnSp macro="">
      <xdr:nvCxnSpPr>
        <xdr:cNvPr id="332" name="直線コネクタ 331"/>
        <xdr:cNvCxnSpPr/>
      </xdr:nvCxnSpPr>
      <xdr:spPr>
        <a:xfrm>
          <a:off x="14401800" y="1085532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4" name="テキスト ボックス 333"/>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31569</xdr:rowOff>
    </xdr:from>
    <xdr:to>
      <xdr:col>68</xdr:col>
      <xdr:colOff>152400</xdr:colOff>
      <xdr:row>63</xdr:row>
      <xdr:rowOff>53975</xdr:rowOff>
    </xdr:to>
    <xdr:cxnSp macro="">
      <xdr:nvCxnSpPr>
        <xdr:cNvPr id="335" name="直線コネクタ 334"/>
        <xdr:cNvCxnSpPr/>
      </xdr:nvCxnSpPr>
      <xdr:spPr>
        <a:xfrm>
          <a:off x="13512800" y="10832919"/>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37" name="テキスト ボックス 336"/>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29028</xdr:rowOff>
    </xdr:from>
    <xdr:to>
      <xdr:col>81</xdr:col>
      <xdr:colOff>95250</xdr:colOff>
      <xdr:row>63</xdr:row>
      <xdr:rowOff>130628</xdr:rowOff>
    </xdr:to>
    <xdr:sp macro="" textlink="">
      <xdr:nvSpPr>
        <xdr:cNvPr id="345" name="楕円 344"/>
        <xdr:cNvSpPr/>
      </xdr:nvSpPr>
      <xdr:spPr>
        <a:xfrm>
          <a:off x="169672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1105</xdr:rowOff>
    </xdr:from>
    <xdr:ext cx="762000" cy="259045"/>
    <xdr:sp macro="" textlink="">
      <xdr:nvSpPr>
        <xdr:cNvPr id="346" name="定員管理の状況該当値テキスト"/>
        <xdr:cNvSpPr txBox="1"/>
      </xdr:nvSpPr>
      <xdr:spPr>
        <a:xfrm>
          <a:off x="17106900" y="1080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1451</xdr:rowOff>
    </xdr:from>
    <xdr:to>
      <xdr:col>77</xdr:col>
      <xdr:colOff>95250</xdr:colOff>
      <xdr:row>63</xdr:row>
      <xdr:rowOff>103051</xdr:rowOff>
    </xdr:to>
    <xdr:sp macro="" textlink="">
      <xdr:nvSpPr>
        <xdr:cNvPr id="347" name="楕円 346"/>
        <xdr:cNvSpPr/>
      </xdr:nvSpPr>
      <xdr:spPr>
        <a:xfrm>
          <a:off x="16129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87828</xdr:rowOff>
    </xdr:from>
    <xdr:ext cx="736600" cy="259045"/>
    <xdr:sp macro="" textlink="">
      <xdr:nvSpPr>
        <xdr:cNvPr id="348" name="テキスト ボックス 347"/>
        <xdr:cNvSpPr txBox="1"/>
      </xdr:nvSpPr>
      <xdr:spPr>
        <a:xfrm>
          <a:off x="15798800" y="1088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16963</xdr:rowOff>
    </xdr:from>
    <xdr:to>
      <xdr:col>73</xdr:col>
      <xdr:colOff>44450</xdr:colOff>
      <xdr:row>63</xdr:row>
      <xdr:rowOff>118563</xdr:rowOff>
    </xdr:to>
    <xdr:sp macro="" textlink="">
      <xdr:nvSpPr>
        <xdr:cNvPr id="349" name="楕円 348"/>
        <xdr:cNvSpPr/>
      </xdr:nvSpPr>
      <xdr:spPr>
        <a:xfrm>
          <a:off x="15240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103340</xdr:rowOff>
    </xdr:from>
    <xdr:ext cx="762000" cy="259045"/>
    <xdr:sp macro="" textlink="">
      <xdr:nvSpPr>
        <xdr:cNvPr id="350" name="テキスト ボックス 349"/>
        <xdr:cNvSpPr txBox="1"/>
      </xdr:nvSpPr>
      <xdr:spPr>
        <a:xfrm>
          <a:off x="14909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3175</xdr:rowOff>
    </xdr:from>
    <xdr:to>
      <xdr:col>68</xdr:col>
      <xdr:colOff>203200</xdr:colOff>
      <xdr:row>63</xdr:row>
      <xdr:rowOff>104775</xdr:rowOff>
    </xdr:to>
    <xdr:sp macro="" textlink="">
      <xdr:nvSpPr>
        <xdr:cNvPr id="351" name="楕円 350"/>
        <xdr:cNvSpPr/>
      </xdr:nvSpPr>
      <xdr:spPr>
        <a:xfrm>
          <a:off x="14351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89552</xdr:rowOff>
    </xdr:from>
    <xdr:ext cx="762000" cy="259045"/>
    <xdr:sp macro="" textlink="">
      <xdr:nvSpPr>
        <xdr:cNvPr id="352" name="テキスト ボックス 351"/>
        <xdr:cNvSpPr txBox="1"/>
      </xdr:nvSpPr>
      <xdr:spPr>
        <a:xfrm>
          <a:off x="14020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152219</xdr:rowOff>
    </xdr:from>
    <xdr:to>
      <xdr:col>64</xdr:col>
      <xdr:colOff>152400</xdr:colOff>
      <xdr:row>63</xdr:row>
      <xdr:rowOff>82369</xdr:rowOff>
    </xdr:to>
    <xdr:sp macro="" textlink="">
      <xdr:nvSpPr>
        <xdr:cNvPr id="353" name="楕円 352"/>
        <xdr:cNvSpPr/>
      </xdr:nvSpPr>
      <xdr:spPr>
        <a:xfrm>
          <a:off x="13462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67146</xdr:rowOff>
    </xdr:from>
    <xdr:ext cx="762000" cy="259045"/>
    <xdr:sp macro="" textlink="">
      <xdr:nvSpPr>
        <xdr:cNvPr id="354" name="テキスト ボックス 353"/>
        <xdr:cNvSpPr txBox="1"/>
      </xdr:nvSpPr>
      <xdr:spPr>
        <a:xfrm>
          <a:off x="13131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一部を除き、平成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年度債を据置期間なしで借入を行ったことから、令和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年度に完済したものと比較し、令和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年度より元金償還開始となる事業が少なく、元利償還金の額が減額となったこと、標準財政規模が増額となったことから、実質公債費比率は令和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ポイントのマイナスとなった。</a:t>
          </a:r>
        </a:p>
        <a:p>
          <a:r>
            <a:rPr kumimoji="1" lang="ja-JP" altLang="en-US" sz="1300">
              <a:latin typeface="ＭＳ Ｐゴシック" panose="020B0600070205080204" pitchFamily="50" charset="-128"/>
              <a:ea typeface="ＭＳ Ｐゴシック" panose="020B0600070205080204" pitchFamily="50" charset="-128"/>
            </a:rPr>
            <a:t>　今後には本庁舎等整備事業等の元金償還開始が控えていることから、公債費の年度間の平準化や起債額の抑制等図っていく。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151554</xdr:rowOff>
    </xdr:to>
    <xdr:cxnSp macro="">
      <xdr:nvCxnSpPr>
        <xdr:cNvPr id="387" name="直線コネクタ 386"/>
        <xdr:cNvCxnSpPr/>
      </xdr:nvCxnSpPr>
      <xdr:spPr>
        <a:xfrm flipV="1">
          <a:off x="16179800" y="746760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88"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151554</xdr:rowOff>
    </xdr:from>
    <xdr:to>
      <xdr:col>77</xdr:col>
      <xdr:colOff>44450</xdr:colOff>
      <xdr:row>43</xdr:row>
      <xdr:rowOff>167640</xdr:rowOff>
    </xdr:to>
    <xdr:cxnSp macro="">
      <xdr:nvCxnSpPr>
        <xdr:cNvPr id="390" name="直線コネクタ 389"/>
        <xdr:cNvCxnSpPr/>
      </xdr:nvCxnSpPr>
      <xdr:spPr>
        <a:xfrm flipV="1">
          <a:off x="15290800" y="75239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2" name="テキスト ボックス 391"/>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111337</xdr:rowOff>
    </xdr:from>
    <xdr:to>
      <xdr:col>72</xdr:col>
      <xdr:colOff>203200</xdr:colOff>
      <xdr:row>43</xdr:row>
      <xdr:rowOff>167640</xdr:rowOff>
    </xdr:to>
    <xdr:cxnSp macro="">
      <xdr:nvCxnSpPr>
        <xdr:cNvPr id="393" name="直線コネクタ 392"/>
        <xdr:cNvCxnSpPr/>
      </xdr:nvCxnSpPr>
      <xdr:spPr>
        <a:xfrm>
          <a:off x="14401800" y="74836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5" name="テキスト ボックス 394"/>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111337</xdr:rowOff>
    </xdr:to>
    <xdr:cxnSp macro="">
      <xdr:nvCxnSpPr>
        <xdr:cNvPr id="396" name="直線コネクタ 395"/>
        <xdr:cNvCxnSpPr/>
      </xdr:nvCxnSpPr>
      <xdr:spPr>
        <a:xfrm>
          <a:off x="13512800" y="74032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398" name="テキスト ボックス 397"/>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0" name="テキスト ボックス 399"/>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6" name="楕円 405"/>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7"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100754</xdr:rowOff>
    </xdr:from>
    <xdr:to>
      <xdr:col>77</xdr:col>
      <xdr:colOff>95250</xdr:colOff>
      <xdr:row>44</xdr:row>
      <xdr:rowOff>30904</xdr:rowOff>
    </xdr:to>
    <xdr:sp macro="" textlink="">
      <xdr:nvSpPr>
        <xdr:cNvPr id="408" name="楕円 407"/>
        <xdr:cNvSpPr/>
      </xdr:nvSpPr>
      <xdr:spPr>
        <a:xfrm>
          <a:off x="16129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15681</xdr:rowOff>
    </xdr:from>
    <xdr:ext cx="736600" cy="259045"/>
    <xdr:sp macro="" textlink="">
      <xdr:nvSpPr>
        <xdr:cNvPr id="409" name="テキスト ボックス 408"/>
        <xdr:cNvSpPr txBox="1"/>
      </xdr:nvSpPr>
      <xdr:spPr>
        <a:xfrm>
          <a:off x="15798800" y="755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410" name="楕円 409"/>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11" name="テキスト ボックス 410"/>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412" name="楕円 411"/>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413" name="テキスト ボックス 412"/>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14" name="楕円 413"/>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15" name="テキスト ボックス 414"/>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下水道事業債における地方債現在高の減等による公営企業債等の繰入見込額の減額、起債借入額の減による地方債現在高の減額、また、標準財政規模の増額により、将来負担比率は令和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ポイントマイナスとなった。</a:t>
          </a:r>
        </a:p>
        <a:p>
          <a:r>
            <a:rPr kumimoji="1" lang="ja-JP" altLang="en-US" sz="1300">
              <a:latin typeface="ＭＳ Ｐゴシック" panose="020B0600070205080204" pitchFamily="50" charset="-128"/>
              <a:ea typeface="ＭＳ Ｐゴシック" panose="020B0600070205080204" pitchFamily="50" charset="-128"/>
            </a:rPr>
            <a:t>　今後も、図書館整備事業や立川総合支所改修事業等の大規模事業の借入が予定されていることから、地方債以外の財源の確保や事業の平準化等、起債額の抑制等により財政健全化に努めていく。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63542</xdr:rowOff>
    </xdr:from>
    <xdr:to>
      <xdr:col>81</xdr:col>
      <xdr:colOff>44450</xdr:colOff>
      <xdr:row>16</xdr:row>
      <xdr:rowOff>58589</xdr:rowOff>
    </xdr:to>
    <xdr:cxnSp macro="">
      <xdr:nvCxnSpPr>
        <xdr:cNvPr id="449" name="直線コネクタ 448"/>
        <xdr:cNvCxnSpPr/>
      </xdr:nvCxnSpPr>
      <xdr:spPr>
        <a:xfrm flipV="1">
          <a:off x="16179800" y="2635292"/>
          <a:ext cx="8382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58589</xdr:rowOff>
    </xdr:from>
    <xdr:to>
      <xdr:col>77</xdr:col>
      <xdr:colOff>44450</xdr:colOff>
      <xdr:row>17</xdr:row>
      <xdr:rowOff>37550</xdr:rowOff>
    </xdr:to>
    <xdr:cxnSp macro="">
      <xdr:nvCxnSpPr>
        <xdr:cNvPr id="452" name="直線コネクタ 451"/>
        <xdr:cNvCxnSpPr/>
      </xdr:nvCxnSpPr>
      <xdr:spPr>
        <a:xfrm flipV="1">
          <a:off x="15290800" y="2801789"/>
          <a:ext cx="889000" cy="15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3" name="フローチャート: 判断 452"/>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4" name="テキスト ボックス 453"/>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37550</xdr:rowOff>
    </xdr:from>
    <xdr:to>
      <xdr:col>72</xdr:col>
      <xdr:colOff>203200</xdr:colOff>
      <xdr:row>17</xdr:row>
      <xdr:rowOff>39963</xdr:rowOff>
    </xdr:to>
    <xdr:cxnSp macro="">
      <xdr:nvCxnSpPr>
        <xdr:cNvPr id="455" name="直線コネクタ 454"/>
        <xdr:cNvCxnSpPr/>
      </xdr:nvCxnSpPr>
      <xdr:spPr>
        <a:xfrm flipV="1">
          <a:off x="14401800" y="295220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6" name="フローチャート: 判断 455"/>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7" name="テキスト ボックス 456"/>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21463</xdr:rowOff>
    </xdr:from>
    <xdr:to>
      <xdr:col>68</xdr:col>
      <xdr:colOff>152400</xdr:colOff>
      <xdr:row>17</xdr:row>
      <xdr:rowOff>39963</xdr:rowOff>
    </xdr:to>
    <xdr:cxnSp macro="">
      <xdr:nvCxnSpPr>
        <xdr:cNvPr id="458" name="直線コネクタ 457"/>
        <xdr:cNvCxnSpPr/>
      </xdr:nvCxnSpPr>
      <xdr:spPr>
        <a:xfrm>
          <a:off x="13512800" y="2936113"/>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9" name="フローチャート: 判断 458"/>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60" name="テキスト ボックス 459"/>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1" name="フローチャート: 判断 460"/>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2" name="テキスト ボックス 461"/>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12742</xdr:rowOff>
    </xdr:from>
    <xdr:to>
      <xdr:col>81</xdr:col>
      <xdr:colOff>95250</xdr:colOff>
      <xdr:row>15</xdr:row>
      <xdr:rowOff>114342</xdr:rowOff>
    </xdr:to>
    <xdr:sp macro="" textlink="">
      <xdr:nvSpPr>
        <xdr:cNvPr id="468" name="楕円 467"/>
        <xdr:cNvSpPr/>
      </xdr:nvSpPr>
      <xdr:spPr>
        <a:xfrm>
          <a:off x="169672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156269</xdr:rowOff>
    </xdr:from>
    <xdr:ext cx="762000" cy="259045"/>
    <xdr:sp macro="" textlink="">
      <xdr:nvSpPr>
        <xdr:cNvPr id="469" name="将来負担の状況該当値テキスト"/>
        <xdr:cNvSpPr txBox="1"/>
      </xdr:nvSpPr>
      <xdr:spPr>
        <a:xfrm>
          <a:off x="17106900" y="255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7789</xdr:rowOff>
    </xdr:from>
    <xdr:to>
      <xdr:col>77</xdr:col>
      <xdr:colOff>95250</xdr:colOff>
      <xdr:row>16</xdr:row>
      <xdr:rowOff>109389</xdr:rowOff>
    </xdr:to>
    <xdr:sp macro="" textlink="">
      <xdr:nvSpPr>
        <xdr:cNvPr id="470" name="楕円 469"/>
        <xdr:cNvSpPr/>
      </xdr:nvSpPr>
      <xdr:spPr>
        <a:xfrm>
          <a:off x="161290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94166</xdr:rowOff>
    </xdr:from>
    <xdr:ext cx="736600" cy="259045"/>
    <xdr:sp macro="" textlink="">
      <xdr:nvSpPr>
        <xdr:cNvPr id="471" name="テキスト ボックス 470"/>
        <xdr:cNvSpPr txBox="1"/>
      </xdr:nvSpPr>
      <xdr:spPr>
        <a:xfrm>
          <a:off x="15798800" y="2837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158200</xdr:rowOff>
    </xdr:from>
    <xdr:to>
      <xdr:col>73</xdr:col>
      <xdr:colOff>44450</xdr:colOff>
      <xdr:row>17</xdr:row>
      <xdr:rowOff>88350</xdr:rowOff>
    </xdr:to>
    <xdr:sp macro="" textlink="">
      <xdr:nvSpPr>
        <xdr:cNvPr id="472" name="楕円 471"/>
        <xdr:cNvSpPr/>
      </xdr:nvSpPr>
      <xdr:spPr>
        <a:xfrm>
          <a:off x="15240000" y="29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73127</xdr:rowOff>
    </xdr:from>
    <xdr:ext cx="762000" cy="259045"/>
    <xdr:sp macro="" textlink="">
      <xdr:nvSpPr>
        <xdr:cNvPr id="473" name="テキスト ボックス 472"/>
        <xdr:cNvSpPr txBox="1"/>
      </xdr:nvSpPr>
      <xdr:spPr>
        <a:xfrm>
          <a:off x="14909800" y="298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160613</xdr:rowOff>
    </xdr:from>
    <xdr:to>
      <xdr:col>68</xdr:col>
      <xdr:colOff>203200</xdr:colOff>
      <xdr:row>17</xdr:row>
      <xdr:rowOff>90763</xdr:rowOff>
    </xdr:to>
    <xdr:sp macro="" textlink="">
      <xdr:nvSpPr>
        <xdr:cNvPr id="474" name="楕円 473"/>
        <xdr:cNvSpPr/>
      </xdr:nvSpPr>
      <xdr:spPr>
        <a:xfrm>
          <a:off x="14351000" y="29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75540</xdr:rowOff>
    </xdr:from>
    <xdr:ext cx="762000" cy="259045"/>
    <xdr:sp macro="" textlink="">
      <xdr:nvSpPr>
        <xdr:cNvPr id="475" name="テキスト ボックス 474"/>
        <xdr:cNvSpPr txBox="1"/>
      </xdr:nvSpPr>
      <xdr:spPr>
        <a:xfrm>
          <a:off x="14020800" y="299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142113</xdr:rowOff>
    </xdr:from>
    <xdr:to>
      <xdr:col>64</xdr:col>
      <xdr:colOff>152400</xdr:colOff>
      <xdr:row>17</xdr:row>
      <xdr:rowOff>72263</xdr:rowOff>
    </xdr:to>
    <xdr:sp macro="" textlink="">
      <xdr:nvSpPr>
        <xdr:cNvPr id="476" name="楕円 475"/>
        <xdr:cNvSpPr/>
      </xdr:nvSpPr>
      <xdr:spPr>
        <a:xfrm>
          <a:off x="13462000" y="28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57040</xdr:rowOff>
    </xdr:from>
    <xdr:ext cx="762000" cy="259045"/>
    <xdr:sp macro="" textlink="">
      <xdr:nvSpPr>
        <xdr:cNvPr id="477" name="テキスト ボックス 476"/>
        <xdr:cNvSpPr txBox="1"/>
      </xdr:nvSpPr>
      <xdr:spPr>
        <a:xfrm>
          <a:off x="13131800" y="297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20,307
20,186
249.17
13,756,021
12,908,288
799,897
7,652,559
15,668,349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ているが、普通交付税の増等により分母となる経常一般財源の金額が増額となったことが要因と考えられる。会計年度任用職員分手当等が増となったが、一般職員分給与等の減により人件費としては減額となったことも影響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年度と比較して類似団体内順位は改善し、類似団体平均値を下回った。</a:t>
          </a:r>
        </a:p>
        <a:p>
          <a:r>
            <a:rPr kumimoji="1" lang="ja-JP" altLang="en-US" sz="1300">
              <a:latin typeface="ＭＳ Ｐゴシック" panose="020B0600070205080204" pitchFamily="50" charset="-128"/>
              <a:ea typeface="ＭＳ Ｐゴシック" panose="020B0600070205080204" pitchFamily="50" charset="-128"/>
            </a:rPr>
            <a:t>　職員定員適正化計画に基づく職員年齢構成の平準化や指定管理への移行等行政改革に取組み、適正化に努めていく。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107950</xdr:rowOff>
    </xdr:to>
    <xdr:cxnSp macro="">
      <xdr:nvCxnSpPr>
        <xdr:cNvPr id="66" name="直線コネクタ 65"/>
        <xdr:cNvCxnSpPr/>
      </xdr:nvCxnSpPr>
      <xdr:spPr>
        <a:xfrm flipV="1">
          <a:off x="3987800" y="63296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37</xdr:row>
      <xdr:rowOff>146050</xdr:rowOff>
    </xdr:to>
    <xdr:cxnSp macro="">
      <xdr:nvCxnSpPr>
        <xdr:cNvPr id="69" name="直線コネクタ 68"/>
        <xdr:cNvCxnSpPr/>
      </xdr:nvCxnSpPr>
      <xdr:spPr>
        <a:xfrm flipV="1">
          <a:off x="3098800" y="645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71" name="テキスト ボックス 70"/>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37</xdr:row>
      <xdr:rowOff>146050</xdr:rowOff>
    </xdr:to>
    <xdr:cxnSp macro="">
      <xdr:nvCxnSpPr>
        <xdr:cNvPr id="72" name="直線コネクタ 71"/>
        <xdr:cNvCxnSpPr/>
      </xdr:nvCxnSpPr>
      <xdr:spPr>
        <a:xfrm>
          <a:off x="2209800" y="6474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130810</xdr:rowOff>
    </xdr:to>
    <xdr:cxnSp macro="">
      <xdr:nvCxnSpPr>
        <xdr:cNvPr id="75" name="直線コネクタ 74"/>
        <xdr:cNvCxnSpPr/>
      </xdr:nvCxnSpPr>
      <xdr:spPr>
        <a:xfrm>
          <a:off x="1320800" y="646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123207</xdr:rowOff>
    </xdr:from>
    <xdr:ext cx="762000" cy="259045"/>
    <xdr:sp macro="" textlink="">
      <xdr:nvSpPr>
        <xdr:cNvPr id="86" name="人件費該当値テキスト"/>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学童保育委託料の増等により、物件費に係る経常経費充当一般財源は令和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年度と比較して微増ととなったが、普通交付税の増等により分母となる経常一般財源の金額が増額となったことが影響し、令和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業務内容の見直し等行政改革の推進を図り、削減に努めていく。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101600</xdr:rowOff>
    </xdr:to>
    <xdr:cxnSp macro="">
      <xdr:nvCxnSpPr>
        <xdr:cNvPr id="127" name="直線コネクタ 126"/>
        <xdr:cNvCxnSpPr/>
      </xdr:nvCxnSpPr>
      <xdr:spPr>
        <a:xfrm flipV="1">
          <a:off x="15671800" y="26797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101600</xdr:rowOff>
    </xdr:from>
    <xdr:to>
      <xdr:col>78</xdr:col>
      <xdr:colOff>69850</xdr:colOff>
      <xdr:row>16</xdr:row>
      <xdr:rowOff>101600</xdr:rowOff>
    </xdr:to>
    <xdr:cxnSp macro="">
      <xdr:nvCxnSpPr>
        <xdr:cNvPr id="130" name="直線コネクタ 129"/>
        <xdr:cNvCxnSpPr/>
      </xdr:nvCxnSpPr>
      <xdr:spPr>
        <a:xfrm>
          <a:off x="14782800" y="284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63500</xdr:rowOff>
    </xdr:from>
    <xdr:to>
      <xdr:col>73</xdr:col>
      <xdr:colOff>180975</xdr:colOff>
      <xdr:row>16</xdr:row>
      <xdr:rowOff>101600</xdr:rowOff>
    </xdr:to>
    <xdr:cxnSp macro="">
      <xdr:nvCxnSpPr>
        <xdr:cNvPr id="133" name="直線コネクタ 132"/>
        <xdr:cNvCxnSpPr/>
      </xdr:nvCxnSpPr>
      <xdr:spPr>
        <a:xfrm>
          <a:off x="13893800" y="280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63500</xdr:rowOff>
    </xdr:from>
    <xdr:to>
      <xdr:col>69</xdr:col>
      <xdr:colOff>92075</xdr:colOff>
      <xdr:row>16</xdr:row>
      <xdr:rowOff>101600</xdr:rowOff>
    </xdr:to>
    <xdr:cxnSp macro="">
      <xdr:nvCxnSpPr>
        <xdr:cNvPr id="136" name="直線コネクタ 135"/>
        <xdr:cNvCxnSpPr/>
      </xdr:nvCxnSpPr>
      <xdr:spPr>
        <a:xfrm flipV="1">
          <a:off x="13004800" y="280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8" name="テキスト ボックス 137"/>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0" name="テキスト ボックス 139"/>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50800</xdr:rowOff>
    </xdr:from>
    <xdr:to>
      <xdr:col>78</xdr:col>
      <xdr:colOff>120650</xdr:colOff>
      <xdr:row>16</xdr:row>
      <xdr:rowOff>152400</xdr:rowOff>
    </xdr:to>
    <xdr:sp macro="" textlink="">
      <xdr:nvSpPr>
        <xdr:cNvPr id="148" name="楕円 147"/>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162577</xdr:rowOff>
    </xdr:from>
    <xdr:ext cx="736600" cy="259045"/>
    <xdr:sp macro="" textlink="">
      <xdr:nvSpPr>
        <xdr:cNvPr id="149" name="テキスト ボックス 148"/>
        <xdr:cNvSpPr txBox="1"/>
      </xdr:nvSpPr>
      <xdr:spPr>
        <a:xfrm>
          <a:off x="15290800" y="256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50800</xdr:rowOff>
    </xdr:from>
    <xdr:to>
      <xdr:col>74</xdr:col>
      <xdr:colOff>31750</xdr:colOff>
      <xdr:row>16</xdr:row>
      <xdr:rowOff>152400</xdr:rowOff>
    </xdr:to>
    <xdr:sp macro="" textlink="">
      <xdr:nvSpPr>
        <xdr:cNvPr id="150" name="楕円 149"/>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162577</xdr:rowOff>
    </xdr:from>
    <xdr:ext cx="762000" cy="259045"/>
    <xdr:sp macro="" textlink="">
      <xdr:nvSpPr>
        <xdr:cNvPr id="151" name="テキスト ボックス 150"/>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12700</xdr:rowOff>
    </xdr:from>
    <xdr:to>
      <xdr:col>69</xdr:col>
      <xdr:colOff>142875</xdr:colOff>
      <xdr:row>16</xdr:row>
      <xdr:rowOff>114300</xdr:rowOff>
    </xdr:to>
    <xdr:sp macro="" textlink="">
      <xdr:nvSpPr>
        <xdr:cNvPr id="152" name="楕円 151"/>
        <xdr:cNvSpPr/>
      </xdr:nvSpPr>
      <xdr:spPr>
        <a:xfrm>
          <a:off x="13843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53" name="テキスト ボックス 152"/>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50800</xdr:rowOff>
    </xdr:from>
    <xdr:to>
      <xdr:col>65</xdr:col>
      <xdr:colOff>53975</xdr:colOff>
      <xdr:row>16</xdr:row>
      <xdr:rowOff>152400</xdr:rowOff>
    </xdr:to>
    <xdr:sp macro="" textlink="">
      <xdr:nvSpPr>
        <xdr:cNvPr id="154" name="楕円 153"/>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55" name="テキスト ボックス 154"/>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ポイント減少しており、委託保育料や児童手当給付金の減額が要因と考えられる。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類似団体と比すると低い状況にあるが、全国的に扶助費の自然増が大きな課題となっている。今後も扶助費は上昇傾向にあると見据え、住民ニーズを的確に把握しながら、適正な執行に努める。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107950</xdr:rowOff>
    </xdr:to>
    <xdr:cxnSp macro="">
      <xdr:nvCxnSpPr>
        <xdr:cNvPr id="188" name="直線コネクタ 187"/>
        <xdr:cNvCxnSpPr/>
      </xdr:nvCxnSpPr>
      <xdr:spPr>
        <a:xfrm flipV="1">
          <a:off x="3987800" y="9309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9"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55</xdr:row>
      <xdr:rowOff>12700</xdr:rowOff>
    </xdr:to>
    <xdr:cxnSp macro="">
      <xdr:nvCxnSpPr>
        <xdr:cNvPr id="191" name="直線コネクタ 190"/>
        <xdr:cNvCxnSpPr/>
      </xdr:nvCxnSpPr>
      <xdr:spPr>
        <a:xfrm flipV="1">
          <a:off x="3098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31750</xdr:rowOff>
    </xdr:to>
    <xdr:cxnSp macro="">
      <xdr:nvCxnSpPr>
        <xdr:cNvPr id="194" name="直線コネクタ 193"/>
        <xdr:cNvCxnSpPr/>
      </xdr:nvCxnSpPr>
      <xdr:spPr>
        <a:xfrm flipV="1">
          <a:off x="2209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196" name="テキスト ボックス 195"/>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69850</xdr:rowOff>
    </xdr:to>
    <xdr:cxnSp macro="">
      <xdr:nvCxnSpPr>
        <xdr:cNvPr id="197" name="直線コネクタ 196"/>
        <xdr:cNvCxnSpPr/>
      </xdr:nvCxnSpPr>
      <xdr:spPr>
        <a:xfrm flipV="1">
          <a:off x="1320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9" name="テキスト ボックス 198"/>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7" name="楕円 206"/>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8"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9" name="楕円 208"/>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10" name="テキスト ボックス 209"/>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11" name="楕円 210"/>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2" name="テキスト ボックス 211"/>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3" name="楕円 212"/>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4" name="テキスト ボックス 213"/>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5" name="楕円 214"/>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6" name="テキスト ボックス 215"/>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ポイント減少したが、類似団体内平均値を上回った。広域連合の給付費負担金の減が要因と考えられる。</a:t>
          </a:r>
        </a:p>
        <a:p>
          <a:r>
            <a:rPr kumimoji="1" lang="ja-JP" altLang="en-US" sz="1300">
              <a:latin typeface="ＭＳ Ｐゴシック" panose="020B0600070205080204" pitchFamily="50" charset="-128"/>
              <a:ea typeface="ＭＳ Ｐゴシック" panose="020B0600070205080204" pitchFamily="50" charset="-128"/>
            </a:rPr>
            <a:t>　下水道事業の法適用化により平成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前と比較すると類似団体内順位は上がっている状況にはあるが、今後は、老朽化した施設に係る修繕料が増加していくと考えられるため、公共施設等総合管理計画等に基づき、施設修繕の平準化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59</xdr:row>
      <xdr:rowOff>85090</xdr:rowOff>
    </xdr:to>
    <xdr:cxnSp macro="">
      <xdr:nvCxnSpPr>
        <xdr:cNvPr id="244" name="直線コネクタ 243"/>
        <xdr:cNvCxnSpPr/>
      </xdr:nvCxnSpPr>
      <xdr:spPr>
        <a:xfrm flipV="1">
          <a:off x="16510000" y="909574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57167</xdr:rowOff>
    </xdr:from>
    <xdr:ext cx="762000" cy="259045"/>
    <xdr:sp macro="" textlink="">
      <xdr:nvSpPr>
        <xdr:cNvPr id="245" name="その他最小値テキスト"/>
        <xdr:cNvSpPr txBox="1"/>
      </xdr:nvSpPr>
      <xdr:spPr>
        <a:xfrm>
          <a:off x="16598900" y="1017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85090</xdr:rowOff>
    </xdr:from>
    <xdr:to>
      <xdr:col>82</xdr:col>
      <xdr:colOff>196850</xdr:colOff>
      <xdr:row>59</xdr:row>
      <xdr:rowOff>85090</xdr:rowOff>
    </xdr:to>
    <xdr:cxnSp macro="">
      <xdr:nvCxnSpPr>
        <xdr:cNvPr id="246" name="直線コネクタ 245"/>
        <xdr:cNvCxnSpPr/>
      </xdr:nvCxnSpPr>
      <xdr:spPr>
        <a:xfrm>
          <a:off x="16421100" y="1020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7"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48" name="直線コネクタ 247"/>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157480</xdr:rowOff>
    </xdr:to>
    <xdr:cxnSp macro="">
      <xdr:nvCxnSpPr>
        <xdr:cNvPr id="249" name="直線コネクタ 248"/>
        <xdr:cNvCxnSpPr/>
      </xdr:nvCxnSpPr>
      <xdr:spPr>
        <a:xfrm flipV="1">
          <a:off x="15671800" y="96596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142257</xdr:rowOff>
    </xdr:from>
    <xdr:ext cx="762000" cy="259045"/>
    <xdr:sp macro="" textlink="">
      <xdr:nvSpPr>
        <xdr:cNvPr id="250"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51" name="フローチャート: 判断 250"/>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157480</xdr:rowOff>
    </xdr:to>
    <xdr:cxnSp macro="">
      <xdr:nvCxnSpPr>
        <xdr:cNvPr id="252" name="直線コネクタ 251"/>
        <xdr:cNvCxnSpPr/>
      </xdr:nvCxnSpPr>
      <xdr:spPr>
        <a:xfrm>
          <a:off x="14782800" y="9667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3" name="フローチャート: 判断 252"/>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4" name="テキスト ボックス 253"/>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60</xdr:row>
      <xdr:rowOff>134620</xdr:rowOff>
    </xdr:to>
    <xdr:cxnSp macro="">
      <xdr:nvCxnSpPr>
        <xdr:cNvPr id="255" name="直線コネクタ 254"/>
        <xdr:cNvCxnSpPr/>
      </xdr:nvCxnSpPr>
      <xdr:spPr>
        <a:xfrm flipV="1">
          <a:off x="13893800" y="9667240"/>
          <a:ext cx="8890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6" name="フローチャート: 判断 255"/>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57" name="テキスト ボックス 256"/>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127000</xdr:rowOff>
    </xdr:from>
    <xdr:to>
      <xdr:col>69</xdr:col>
      <xdr:colOff>92075</xdr:colOff>
      <xdr:row>60</xdr:row>
      <xdr:rowOff>134620</xdr:rowOff>
    </xdr:to>
    <xdr:cxnSp macro="">
      <xdr:nvCxnSpPr>
        <xdr:cNvPr id="258" name="直線コネクタ 257"/>
        <xdr:cNvCxnSpPr/>
      </xdr:nvCxnSpPr>
      <xdr:spPr>
        <a:xfrm>
          <a:off x="13004800" y="1041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9" name="フローチャート: 判断 258"/>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0" name="テキスト ボックス 259"/>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1" name="フローチャート: 判断 260"/>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2" name="テキスト ボックス 261"/>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8" name="楕円 267"/>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151147</xdr:rowOff>
    </xdr:from>
    <xdr:ext cx="762000" cy="259045"/>
    <xdr:sp macro="" textlink="">
      <xdr:nvSpPr>
        <xdr:cNvPr id="269"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0" name="楕円 269"/>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71" name="テキスト ボックス 270"/>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2" name="楕円 271"/>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3" name="テキスト ボックス 272"/>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83820</xdr:rowOff>
    </xdr:from>
    <xdr:to>
      <xdr:col>69</xdr:col>
      <xdr:colOff>142875</xdr:colOff>
      <xdr:row>61</xdr:row>
      <xdr:rowOff>13970</xdr:rowOff>
    </xdr:to>
    <xdr:sp macro="" textlink="">
      <xdr:nvSpPr>
        <xdr:cNvPr id="274" name="楕円 273"/>
        <xdr:cNvSpPr/>
      </xdr:nvSpPr>
      <xdr:spPr>
        <a:xfrm>
          <a:off x="13843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170197</xdr:rowOff>
    </xdr:from>
    <xdr:ext cx="762000" cy="259045"/>
    <xdr:sp macro="" textlink="">
      <xdr:nvSpPr>
        <xdr:cNvPr id="275" name="テキスト ボックス 274"/>
        <xdr:cNvSpPr txBox="1"/>
      </xdr:nvSpPr>
      <xdr:spPr>
        <a:xfrm>
          <a:off x="13512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76" name="楕円 275"/>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77" name="テキスト ボックス 276"/>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広域行政組合への建設負担金が減額となったことから補助費等に係る経常経費充当一般財源は減額となり、令和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類似団体平均を上回る状況が続いていることから、補助金等見直し方針に基づき、補助金等の根拠や効果、内容等の点検や検証を行いつつ、適正な執行に努めていく。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2" name="直線コネクタ 301"/>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3"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4" name="直線コネクタ 303"/>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5"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6" name="直線コネクタ 305"/>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38</xdr:row>
      <xdr:rowOff>12700</xdr:rowOff>
    </xdr:to>
    <xdr:cxnSp macro="">
      <xdr:nvCxnSpPr>
        <xdr:cNvPr id="307" name="直線コネクタ 306"/>
        <xdr:cNvCxnSpPr/>
      </xdr:nvCxnSpPr>
      <xdr:spPr>
        <a:xfrm flipV="1">
          <a:off x="15671800" y="64729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08"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09" name="フローチャート: 判断 308"/>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17272</xdr:rowOff>
    </xdr:to>
    <xdr:cxnSp macro="">
      <xdr:nvCxnSpPr>
        <xdr:cNvPr id="310" name="直線コネクタ 309"/>
        <xdr:cNvCxnSpPr/>
      </xdr:nvCxnSpPr>
      <xdr:spPr>
        <a:xfrm flipV="1">
          <a:off x="14782800" y="65278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1" name="フローチャート: 判断 310"/>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2" name="テキスト ボックス 311"/>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38</xdr:row>
      <xdr:rowOff>17272</xdr:rowOff>
    </xdr:to>
    <xdr:cxnSp macro="">
      <xdr:nvCxnSpPr>
        <xdr:cNvPr id="313" name="直線コネクタ 312"/>
        <xdr:cNvCxnSpPr/>
      </xdr:nvCxnSpPr>
      <xdr:spPr>
        <a:xfrm>
          <a:off x="13893800" y="6102604"/>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4" name="フローチャート: 判断 313"/>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5" name="テキスト ボックス 314"/>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101854</xdr:rowOff>
    </xdr:to>
    <xdr:cxnSp macro="">
      <xdr:nvCxnSpPr>
        <xdr:cNvPr id="316" name="直線コネクタ 315"/>
        <xdr:cNvCxnSpPr/>
      </xdr:nvCxnSpPr>
      <xdr:spPr>
        <a:xfrm>
          <a:off x="13004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7" name="フローチャート: 判断 316"/>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18" name="テキスト ボックス 317"/>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9" name="フローチャート: 判断 318"/>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0" name="テキスト ボックス 319"/>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26" name="楕円 325"/>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7" name="補助費等該当値テキスト"/>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8" name="楕円 327"/>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9" name="テキスト ボックス 328"/>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30" name="楕円 329"/>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31" name="テキスト ボックス 330"/>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2" name="楕円 331"/>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3" name="テキスト ボックス 332"/>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4" name="楕円 333"/>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5" name="テキスト ボックス 334"/>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一部を除き、平成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年度債の借入を据置期間なしと設定したことから、令和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年度に完済したものと比較して、令和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年度より元金償還開始となる事業が少なく、公債費が減額となったため、令和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ポイント減少となったが、類似団体内順位は変わらず最下位となっている。</a:t>
          </a:r>
        </a:p>
        <a:p>
          <a:r>
            <a:rPr kumimoji="1" lang="ja-JP" altLang="en-US" sz="1300">
              <a:latin typeface="ＭＳ Ｐゴシック" panose="020B0600070205080204" pitchFamily="50" charset="-128"/>
              <a:ea typeface="ＭＳ Ｐゴシック" panose="020B0600070205080204" pitchFamily="50" charset="-128"/>
            </a:rPr>
            <a:t>　今後には大規模事業の元金償還開始も控えているため、公債費の年度間の平準化や起債額の抑制等図っていく。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79</xdr:row>
      <xdr:rowOff>123189</xdr:rowOff>
    </xdr:to>
    <xdr:cxnSp macro="">
      <xdr:nvCxnSpPr>
        <xdr:cNvPr id="363" name="直線コネクタ 362"/>
        <xdr:cNvCxnSpPr/>
      </xdr:nvCxnSpPr>
      <xdr:spPr>
        <a:xfrm flipV="1">
          <a:off x="4826000" y="12402820"/>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95266</xdr:rowOff>
    </xdr:from>
    <xdr:ext cx="762000" cy="259045"/>
    <xdr:sp macro="" textlink="">
      <xdr:nvSpPr>
        <xdr:cNvPr id="364" name="公債費最小値テキスト"/>
        <xdr:cNvSpPr txBox="1"/>
      </xdr:nvSpPr>
      <xdr:spPr>
        <a:xfrm>
          <a:off x="4914900" y="1363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123189</xdr:rowOff>
    </xdr:from>
    <xdr:to>
      <xdr:col>24</xdr:col>
      <xdr:colOff>114300</xdr:colOff>
      <xdr:row>79</xdr:row>
      <xdr:rowOff>123189</xdr:rowOff>
    </xdr:to>
    <xdr:cxnSp macro="">
      <xdr:nvCxnSpPr>
        <xdr:cNvPr id="365" name="直線コネクタ 364"/>
        <xdr:cNvCxnSpPr/>
      </xdr:nvCxnSpPr>
      <xdr:spPr>
        <a:xfrm>
          <a:off x="4737100" y="13667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6"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7" name="直線コネクタ 366"/>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123189</xdr:rowOff>
    </xdr:from>
    <xdr:to>
      <xdr:col>24</xdr:col>
      <xdr:colOff>25400</xdr:colOff>
      <xdr:row>80</xdr:row>
      <xdr:rowOff>66039</xdr:rowOff>
    </xdr:to>
    <xdr:cxnSp macro="">
      <xdr:nvCxnSpPr>
        <xdr:cNvPr id="368" name="直線コネクタ 367"/>
        <xdr:cNvCxnSpPr/>
      </xdr:nvCxnSpPr>
      <xdr:spPr>
        <a:xfrm flipV="1">
          <a:off x="3987800" y="136677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149877</xdr:rowOff>
    </xdr:from>
    <xdr:ext cx="762000" cy="259045"/>
    <xdr:sp macro="" textlink="">
      <xdr:nvSpPr>
        <xdr:cNvPr id="369" name="公債費平均値テキスト"/>
        <xdr:cNvSpPr txBox="1"/>
      </xdr:nvSpPr>
      <xdr:spPr>
        <a:xfrm>
          <a:off x="4914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70" name="フローチャート: 判断 369"/>
        <xdr:cNvSpPr/>
      </xdr:nvSpPr>
      <xdr:spPr>
        <a:xfrm>
          <a:off x="4775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66039</xdr:rowOff>
    </xdr:from>
    <xdr:to>
      <xdr:col>19</xdr:col>
      <xdr:colOff>187325</xdr:colOff>
      <xdr:row>81</xdr:row>
      <xdr:rowOff>16511</xdr:rowOff>
    </xdr:to>
    <xdr:cxnSp macro="">
      <xdr:nvCxnSpPr>
        <xdr:cNvPr id="371" name="直線コネクタ 370"/>
        <xdr:cNvCxnSpPr/>
      </xdr:nvCxnSpPr>
      <xdr:spPr>
        <a:xfrm flipV="1">
          <a:off x="3098800" y="137820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140970</xdr:rowOff>
    </xdr:from>
    <xdr:to>
      <xdr:col>20</xdr:col>
      <xdr:colOff>38100</xdr:colOff>
      <xdr:row>76</xdr:row>
      <xdr:rowOff>71120</xdr:rowOff>
    </xdr:to>
    <xdr:sp macro="" textlink="">
      <xdr:nvSpPr>
        <xdr:cNvPr id="372" name="フローチャート: 判断 371"/>
        <xdr:cNvSpPr/>
      </xdr:nvSpPr>
      <xdr:spPr>
        <a:xfrm>
          <a:off x="3937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73" name="テキスト ボックス 372"/>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127000</xdr:rowOff>
    </xdr:from>
    <xdr:to>
      <xdr:col>15</xdr:col>
      <xdr:colOff>98425</xdr:colOff>
      <xdr:row>81</xdr:row>
      <xdr:rowOff>16511</xdr:rowOff>
    </xdr:to>
    <xdr:cxnSp macro="">
      <xdr:nvCxnSpPr>
        <xdr:cNvPr id="374" name="直線コネクタ 373"/>
        <xdr:cNvCxnSpPr/>
      </xdr:nvCxnSpPr>
      <xdr:spPr>
        <a:xfrm>
          <a:off x="2209800" y="13843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38100</xdr:rowOff>
    </xdr:from>
    <xdr:to>
      <xdr:col>15</xdr:col>
      <xdr:colOff>149225</xdr:colOff>
      <xdr:row>76</xdr:row>
      <xdr:rowOff>139700</xdr:rowOff>
    </xdr:to>
    <xdr:sp macro="" textlink="">
      <xdr:nvSpPr>
        <xdr:cNvPr id="375" name="フローチャート: 判断 374"/>
        <xdr:cNvSpPr/>
      </xdr:nvSpPr>
      <xdr:spPr>
        <a:xfrm>
          <a:off x="3048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76" name="テキスト ボックス 375"/>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161289</xdr:rowOff>
    </xdr:from>
    <xdr:to>
      <xdr:col>11</xdr:col>
      <xdr:colOff>9525</xdr:colOff>
      <xdr:row>80</xdr:row>
      <xdr:rowOff>127000</xdr:rowOff>
    </xdr:to>
    <xdr:cxnSp macro="">
      <xdr:nvCxnSpPr>
        <xdr:cNvPr id="377" name="直線コネクタ 376"/>
        <xdr:cNvCxnSpPr/>
      </xdr:nvCxnSpPr>
      <xdr:spPr>
        <a:xfrm>
          <a:off x="1320800" y="137058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8" name="フローチャート: 判断 377"/>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9" name="テキスト ボックス 378"/>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80" name="フローチャート: 判断 379"/>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81" name="テキスト ボックス 380"/>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72389</xdr:rowOff>
    </xdr:from>
    <xdr:to>
      <xdr:col>24</xdr:col>
      <xdr:colOff>76200</xdr:colOff>
      <xdr:row>80</xdr:row>
      <xdr:rowOff>2539</xdr:rowOff>
    </xdr:to>
    <xdr:sp macro="" textlink="">
      <xdr:nvSpPr>
        <xdr:cNvPr id="387" name="楕円 386"/>
        <xdr:cNvSpPr/>
      </xdr:nvSpPr>
      <xdr:spPr>
        <a:xfrm>
          <a:off x="47752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152416</xdr:rowOff>
    </xdr:from>
    <xdr:ext cx="762000" cy="259045"/>
    <xdr:sp macro="" textlink="">
      <xdr:nvSpPr>
        <xdr:cNvPr id="388" name="公債費該当値テキスト"/>
        <xdr:cNvSpPr txBox="1"/>
      </xdr:nvSpPr>
      <xdr:spPr>
        <a:xfrm>
          <a:off x="4914900" y="1352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15239</xdr:rowOff>
    </xdr:from>
    <xdr:to>
      <xdr:col>20</xdr:col>
      <xdr:colOff>38100</xdr:colOff>
      <xdr:row>80</xdr:row>
      <xdr:rowOff>116839</xdr:rowOff>
    </xdr:to>
    <xdr:sp macro="" textlink="">
      <xdr:nvSpPr>
        <xdr:cNvPr id="389" name="楕円 388"/>
        <xdr:cNvSpPr/>
      </xdr:nvSpPr>
      <xdr:spPr>
        <a:xfrm>
          <a:off x="3937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101616</xdr:rowOff>
    </xdr:from>
    <xdr:ext cx="736600" cy="259045"/>
    <xdr:sp macro="" textlink="">
      <xdr:nvSpPr>
        <xdr:cNvPr id="390" name="テキスト ボックス 389"/>
        <xdr:cNvSpPr txBox="1"/>
      </xdr:nvSpPr>
      <xdr:spPr>
        <a:xfrm>
          <a:off x="3606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137161</xdr:rowOff>
    </xdr:from>
    <xdr:to>
      <xdr:col>15</xdr:col>
      <xdr:colOff>149225</xdr:colOff>
      <xdr:row>81</xdr:row>
      <xdr:rowOff>67311</xdr:rowOff>
    </xdr:to>
    <xdr:sp macro="" textlink="">
      <xdr:nvSpPr>
        <xdr:cNvPr id="391" name="楕円 390"/>
        <xdr:cNvSpPr/>
      </xdr:nvSpPr>
      <xdr:spPr>
        <a:xfrm>
          <a:off x="3048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52088</xdr:rowOff>
    </xdr:from>
    <xdr:ext cx="762000" cy="259045"/>
    <xdr:sp macro="" textlink="">
      <xdr:nvSpPr>
        <xdr:cNvPr id="392" name="テキスト ボックス 391"/>
        <xdr:cNvSpPr txBox="1"/>
      </xdr:nvSpPr>
      <xdr:spPr>
        <a:xfrm>
          <a:off x="2717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76200</xdr:rowOff>
    </xdr:from>
    <xdr:to>
      <xdr:col>11</xdr:col>
      <xdr:colOff>60325</xdr:colOff>
      <xdr:row>81</xdr:row>
      <xdr:rowOff>6350</xdr:rowOff>
    </xdr:to>
    <xdr:sp macro="" textlink="">
      <xdr:nvSpPr>
        <xdr:cNvPr id="393" name="楕円 392"/>
        <xdr:cNvSpPr/>
      </xdr:nvSpPr>
      <xdr:spPr>
        <a:xfrm>
          <a:off x="2159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162577</xdr:rowOff>
    </xdr:from>
    <xdr:ext cx="762000" cy="259045"/>
    <xdr:sp macro="" textlink="">
      <xdr:nvSpPr>
        <xdr:cNvPr id="394" name="テキスト ボックス 393"/>
        <xdr:cNvSpPr txBox="1"/>
      </xdr:nvSpPr>
      <xdr:spPr>
        <a:xfrm>
          <a:off x="1828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110489</xdr:rowOff>
    </xdr:from>
    <xdr:to>
      <xdr:col>6</xdr:col>
      <xdr:colOff>171450</xdr:colOff>
      <xdr:row>80</xdr:row>
      <xdr:rowOff>40639</xdr:rowOff>
    </xdr:to>
    <xdr:sp macro="" textlink="">
      <xdr:nvSpPr>
        <xdr:cNvPr id="395" name="楕円 394"/>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25416</xdr:rowOff>
    </xdr:from>
    <xdr:ext cx="762000" cy="259045"/>
    <xdr:sp macro="" textlink="">
      <xdr:nvSpPr>
        <xdr:cNvPr id="396" name="テキスト ボックス 395"/>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一般職員給与等の減や広域行政組合への建設負担金の減等により公債費以外の経費が減額となり、令和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類似団体平均とほぼ同規模ではあるが、改善に向けて、業務内容の見直し等行政改革の推進を図り、財政の健全化に努める。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77</xdr:row>
      <xdr:rowOff>129287</xdr:rowOff>
    </xdr:to>
    <xdr:cxnSp macro="">
      <xdr:nvCxnSpPr>
        <xdr:cNvPr id="427" name="直線コネクタ 426"/>
        <xdr:cNvCxnSpPr/>
      </xdr:nvCxnSpPr>
      <xdr:spPr>
        <a:xfrm flipV="1">
          <a:off x="15671800" y="13070332"/>
          <a:ext cx="8382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28"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77</xdr:row>
      <xdr:rowOff>129287</xdr:rowOff>
    </xdr:to>
    <xdr:cxnSp macro="">
      <xdr:nvCxnSpPr>
        <xdr:cNvPr id="430" name="直線コネクタ 429"/>
        <xdr:cNvCxnSpPr/>
      </xdr:nvCxnSpPr>
      <xdr:spPr>
        <a:xfrm>
          <a:off x="14782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32" name="テキスト ボックス 431"/>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77</xdr:row>
      <xdr:rowOff>124713</xdr:rowOff>
    </xdr:to>
    <xdr:cxnSp macro="">
      <xdr:nvCxnSpPr>
        <xdr:cNvPr id="433" name="直線コネクタ 432"/>
        <xdr:cNvCxnSpPr/>
      </xdr:nvCxnSpPr>
      <xdr:spPr>
        <a:xfrm flipV="1">
          <a:off x="13893800" y="13321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35" name="テキスト ボックス 434"/>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77</xdr:row>
      <xdr:rowOff>124713</xdr:rowOff>
    </xdr:to>
    <xdr:cxnSp macro="">
      <xdr:nvCxnSpPr>
        <xdr:cNvPr id="436" name="直線コネクタ 435"/>
        <xdr:cNvCxnSpPr/>
      </xdr:nvCxnSpPr>
      <xdr:spPr>
        <a:xfrm>
          <a:off x="13004800" y="13326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38" name="テキスト ボックス 437"/>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0" name="テキスト ボックス 439"/>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46" name="楕円 445"/>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47" name="公債費以外該当値テキスト"/>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48" name="楕円 447"/>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49" name="テキスト ボックス 448"/>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50" name="楕円 449"/>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51" name="テキスト ボックス 450"/>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2" name="楕円 451"/>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53" name="テキスト ボックス 452"/>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54" name="楕円 453"/>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55" name="テキスト ボックス 454"/>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82975</xdr:rowOff>
    </xdr:from>
    <xdr:to>
      <xdr:col>29</xdr:col>
      <xdr:colOff>127000</xdr:colOff>
      <xdr:row>14</xdr:row>
      <xdr:rowOff>97358</xdr:rowOff>
    </xdr:to>
    <xdr:cxnSp macro="">
      <xdr:nvCxnSpPr>
        <xdr:cNvPr id="50" name="直線コネクタ 49"/>
        <xdr:cNvCxnSpPr/>
      </xdr:nvCxnSpPr>
      <xdr:spPr bwMode="auto">
        <a:xfrm flipV="1">
          <a:off x="5003800" y="2530900"/>
          <a:ext cx="647700" cy="14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73366</xdr:rowOff>
    </xdr:from>
    <xdr:ext cx="762000" cy="259045"/>
    <xdr:sp macro="" textlink="">
      <xdr:nvSpPr>
        <xdr:cNvPr id="51" name="人口1人当たり決算額の推移平均値テキスト130"/>
        <xdr:cNvSpPr txBox="1"/>
      </xdr:nvSpPr>
      <xdr:spPr>
        <a:xfrm>
          <a:off x="5740400" y="3035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89681</xdr:rowOff>
    </xdr:from>
    <xdr:to>
      <xdr:col>26</xdr:col>
      <xdr:colOff>50800</xdr:colOff>
      <xdr:row>14</xdr:row>
      <xdr:rowOff>97358</xdr:rowOff>
    </xdr:to>
    <xdr:cxnSp macro="">
      <xdr:nvCxnSpPr>
        <xdr:cNvPr id="53" name="直線コネクタ 52"/>
        <xdr:cNvCxnSpPr/>
      </xdr:nvCxnSpPr>
      <xdr:spPr bwMode="auto">
        <a:xfrm>
          <a:off x="4305300" y="2537606"/>
          <a:ext cx="6985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89681</xdr:rowOff>
    </xdr:from>
    <xdr:to>
      <xdr:col>22</xdr:col>
      <xdr:colOff>114300</xdr:colOff>
      <xdr:row>14</xdr:row>
      <xdr:rowOff>146621</xdr:rowOff>
    </xdr:to>
    <xdr:cxnSp macro="">
      <xdr:nvCxnSpPr>
        <xdr:cNvPr id="56" name="直線コネクタ 55"/>
        <xdr:cNvCxnSpPr/>
      </xdr:nvCxnSpPr>
      <xdr:spPr bwMode="auto">
        <a:xfrm flipV="1">
          <a:off x="3606800" y="2537606"/>
          <a:ext cx="698500" cy="56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101922</xdr:rowOff>
    </xdr:from>
    <xdr:ext cx="762000" cy="259045"/>
    <xdr:sp macro="" textlink="">
      <xdr:nvSpPr>
        <xdr:cNvPr id="58" name="テキスト ボックス 57"/>
        <xdr:cNvSpPr txBox="1"/>
      </xdr:nvSpPr>
      <xdr:spPr>
        <a:xfrm>
          <a:off x="39243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146621</xdr:rowOff>
    </xdr:from>
    <xdr:to>
      <xdr:col>18</xdr:col>
      <xdr:colOff>177800</xdr:colOff>
      <xdr:row>15</xdr:row>
      <xdr:rowOff>43485</xdr:rowOff>
    </xdr:to>
    <xdr:cxnSp macro="">
      <xdr:nvCxnSpPr>
        <xdr:cNvPr id="59" name="直線コネクタ 58"/>
        <xdr:cNvCxnSpPr/>
      </xdr:nvCxnSpPr>
      <xdr:spPr bwMode="auto">
        <a:xfrm flipV="1">
          <a:off x="2908300" y="2594546"/>
          <a:ext cx="698500" cy="6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114895</xdr:rowOff>
    </xdr:from>
    <xdr:ext cx="762000" cy="259045"/>
    <xdr:sp macro="" textlink="">
      <xdr:nvSpPr>
        <xdr:cNvPr id="61" name="テキスト ボックス 60"/>
        <xdr:cNvSpPr txBox="1"/>
      </xdr:nvSpPr>
      <xdr:spPr>
        <a:xfrm>
          <a:off x="32258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114800</xdr:rowOff>
    </xdr:from>
    <xdr:ext cx="762000" cy="259045"/>
    <xdr:sp macro="" textlink="">
      <xdr:nvSpPr>
        <xdr:cNvPr id="63" name="テキスト ボックス 62"/>
        <xdr:cNvSpPr txBox="1"/>
      </xdr:nvSpPr>
      <xdr:spPr>
        <a:xfrm>
          <a:off x="2527300" y="324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32175</xdr:rowOff>
    </xdr:from>
    <xdr:to>
      <xdr:col>29</xdr:col>
      <xdr:colOff>177800</xdr:colOff>
      <xdr:row>14</xdr:row>
      <xdr:rowOff>133775</xdr:rowOff>
    </xdr:to>
    <xdr:sp macro="" textlink="">
      <xdr:nvSpPr>
        <xdr:cNvPr id="69" name="楕円 68"/>
        <xdr:cNvSpPr/>
      </xdr:nvSpPr>
      <xdr:spPr bwMode="auto">
        <a:xfrm>
          <a:off x="5600700" y="2480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48702</xdr:rowOff>
    </xdr:from>
    <xdr:ext cx="762000" cy="259045"/>
    <xdr:sp macro="" textlink="">
      <xdr:nvSpPr>
        <xdr:cNvPr id="70" name="人口1人当たり決算額の推移該当値テキスト130"/>
        <xdr:cNvSpPr txBox="1"/>
      </xdr:nvSpPr>
      <xdr:spPr>
        <a:xfrm>
          <a:off x="5740400" y="23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46558</xdr:rowOff>
    </xdr:from>
    <xdr:to>
      <xdr:col>26</xdr:col>
      <xdr:colOff>101600</xdr:colOff>
      <xdr:row>14</xdr:row>
      <xdr:rowOff>148158</xdr:rowOff>
    </xdr:to>
    <xdr:sp macro="" textlink="">
      <xdr:nvSpPr>
        <xdr:cNvPr id="71" name="楕円 70"/>
        <xdr:cNvSpPr/>
      </xdr:nvSpPr>
      <xdr:spPr bwMode="auto">
        <a:xfrm>
          <a:off x="4953000" y="2494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158335</xdr:rowOff>
    </xdr:from>
    <xdr:ext cx="736600" cy="259045"/>
    <xdr:sp macro="" textlink="">
      <xdr:nvSpPr>
        <xdr:cNvPr id="72" name="テキスト ボックス 71"/>
        <xdr:cNvSpPr txBox="1"/>
      </xdr:nvSpPr>
      <xdr:spPr>
        <a:xfrm>
          <a:off x="4622800" y="2263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38881</xdr:rowOff>
    </xdr:from>
    <xdr:to>
      <xdr:col>22</xdr:col>
      <xdr:colOff>165100</xdr:colOff>
      <xdr:row>14</xdr:row>
      <xdr:rowOff>140481</xdr:rowOff>
    </xdr:to>
    <xdr:sp macro="" textlink="">
      <xdr:nvSpPr>
        <xdr:cNvPr id="73" name="楕円 72"/>
        <xdr:cNvSpPr/>
      </xdr:nvSpPr>
      <xdr:spPr bwMode="auto">
        <a:xfrm>
          <a:off x="4254500" y="2486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150658</xdr:rowOff>
    </xdr:from>
    <xdr:ext cx="762000" cy="259045"/>
    <xdr:sp macro="" textlink="">
      <xdr:nvSpPr>
        <xdr:cNvPr id="74" name="テキスト ボックス 73"/>
        <xdr:cNvSpPr txBox="1"/>
      </xdr:nvSpPr>
      <xdr:spPr>
        <a:xfrm>
          <a:off x="3924300" y="225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95821</xdr:rowOff>
    </xdr:from>
    <xdr:to>
      <xdr:col>19</xdr:col>
      <xdr:colOff>38100</xdr:colOff>
      <xdr:row>15</xdr:row>
      <xdr:rowOff>25971</xdr:rowOff>
    </xdr:to>
    <xdr:sp macro="" textlink="">
      <xdr:nvSpPr>
        <xdr:cNvPr id="75" name="楕円 74"/>
        <xdr:cNvSpPr/>
      </xdr:nvSpPr>
      <xdr:spPr bwMode="auto">
        <a:xfrm>
          <a:off x="3556000" y="2543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36148</xdr:rowOff>
    </xdr:from>
    <xdr:ext cx="762000" cy="259045"/>
    <xdr:sp macro="" textlink="">
      <xdr:nvSpPr>
        <xdr:cNvPr id="76" name="テキスト ボックス 75"/>
        <xdr:cNvSpPr txBox="1"/>
      </xdr:nvSpPr>
      <xdr:spPr>
        <a:xfrm>
          <a:off x="3225800" y="231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164135</xdr:rowOff>
    </xdr:from>
    <xdr:to>
      <xdr:col>15</xdr:col>
      <xdr:colOff>101600</xdr:colOff>
      <xdr:row>15</xdr:row>
      <xdr:rowOff>94285</xdr:rowOff>
    </xdr:to>
    <xdr:sp macro="" textlink="">
      <xdr:nvSpPr>
        <xdr:cNvPr id="77" name="楕円 76"/>
        <xdr:cNvSpPr/>
      </xdr:nvSpPr>
      <xdr:spPr bwMode="auto">
        <a:xfrm>
          <a:off x="2857500" y="2612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104462</xdr:rowOff>
    </xdr:from>
    <xdr:ext cx="762000" cy="259045"/>
    <xdr:sp macro="" textlink="">
      <xdr:nvSpPr>
        <xdr:cNvPr id="78" name="テキスト ボックス 77"/>
        <xdr:cNvSpPr txBox="1"/>
      </xdr:nvSpPr>
      <xdr:spPr>
        <a:xfrm>
          <a:off x="2527300" y="238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5058</xdr:rowOff>
    </xdr:from>
    <xdr:to>
      <xdr:col>29</xdr:col>
      <xdr:colOff>127000</xdr:colOff>
      <xdr:row>34</xdr:row>
      <xdr:rowOff>12014</xdr:rowOff>
    </xdr:to>
    <xdr:cxnSp macro="">
      <xdr:nvCxnSpPr>
        <xdr:cNvPr id="113" name="直線コネクタ 112"/>
        <xdr:cNvCxnSpPr/>
      </xdr:nvCxnSpPr>
      <xdr:spPr bwMode="auto">
        <a:xfrm>
          <a:off x="5003800" y="6272508"/>
          <a:ext cx="647700" cy="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macro="" textlink="">
      <xdr:nvSpPr>
        <xdr:cNvPr id="114" name="人口1人当たり決算額の推移平均値テキスト445"/>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326111</xdr:rowOff>
    </xdr:from>
    <xdr:to>
      <xdr:col>26</xdr:col>
      <xdr:colOff>50800</xdr:colOff>
      <xdr:row>34</xdr:row>
      <xdr:rowOff>5058</xdr:rowOff>
    </xdr:to>
    <xdr:cxnSp macro="">
      <xdr:nvCxnSpPr>
        <xdr:cNvPr id="116" name="直線コネクタ 115"/>
        <xdr:cNvCxnSpPr/>
      </xdr:nvCxnSpPr>
      <xdr:spPr bwMode="auto">
        <a:xfrm>
          <a:off x="4305300" y="6250661"/>
          <a:ext cx="698500" cy="21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8" name="テキスト ボックス 117"/>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320951</xdr:rowOff>
    </xdr:from>
    <xdr:to>
      <xdr:col>22</xdr:col>
      <xdr:colOff>114300</xdr:colOff>
      <xdr:row>33</xdr:row>
      <xdr:rowOff>326111</xdr:rowOff>
    </xdr:to>
    <xdr:cxnSp macro="">
      <xdr:nvCxnSpPr>
        <xdr:cNvPr id="119" name="直線コネクタ 118"/>
        <xdr:cNvCxnSpPr/>
      </xdr:nvCxnSpPr>
      <xdr:spPr bwMode="auto">
        <a:xfrm>
          <a:off x="3606800" y="6245501"/>
          <a:ext cx="698500" cy="5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244089</xdr:rowOff>
    </xdr:from>
    <xdr:ext cx="762000" cy="259045"/>
    <xdr:sp macro="" textlink="">
      <xdr:nvSpPr>
        <xdr:cNvPr id="121" name="テキスト ボックス 120"/>
        <xdr:cNvSpPr txBox="1"/>
      </xdr:nvSpPr>
      <xdr:spPr>
        <a:xfrm>
          <a:off x="39243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320951</xdr:rowOff>
    </xdr:from>
    <xdr:to>
      <xdr:col>18</xdr:col>
      <xdr:colOff>177800</xdr:colOff>
      <xdr:row>34</xdr:row>
      <xdr:rowOff>39413</xdr:rowOff>
    </xdr:to>
    <xdr:cxnSp macro="">
      <xdr:nvCxnSpPr>
        <xdr:cNvPr id="122" name="直線コネクタ 121"/>
        <xdr:cNvCxnSpPr/>
      </xdr:nvCxnSpPr>
      <xdr:spPr bwMode="auto">
        <a:xfrm flipV="1">
          <a:off x="2908300" y="6245501"/>
          <a:ext cx="698500" cy="61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227630</xdr:rowOff>
    </xdr:from>
    <xdr:ext cx="762000" cy="259045"/>
    <xdr:sp macro="" textlink="">
      <xdr:nvSpPr>
        <xdr:cNvPr id="124" name="テキスト ボックス 123"/>
        <xdr:cNvSpPr txBox="1"/>
      </xdr:nvSpPr>
      <xdr:spPr>
        <a:xfrm>
          <a:off x="3225800" y="683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239713</xdr:rowOff>
    </xdr:from>
    <xdr:ext cx="762000" cy="259045"/>
    <xdr:sp macro="" textlink="">
      <xdr:nvSpPr>
        <xdr:cNvPr id="126" name="テキスト ボックス 125"/>
        <xdr:cNvSpPr txBox="1"/>
      </xdr:nvSpPr>
      <xdr:spPr>
        <a:xfrm>
          <a:off x="2527300" y="68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304114</xdr:rowOff>
    </xdr:from>
    <xdr:to>
      <xdr:col>29</xdr:col>
      <xdr:colOff>177800</xdr:colOff>
      <xdr:row>34</xdr:row>
      <xdr:rowOff>62814</xdr:rowOff>
    </xdr:to>
    <xdr:sp macro="" textlink="">
      <xdr:nvSpPr>
        <xdr:cNvPr id="132" name="楕円 131"/>
        <xdr:cNvSpPr/>
      </xdr:nvSpPr>
      <xdr:spPr bwMode="auto">
        <a:xfrm>
          <a:off x="5600700" y="622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149191</xdr:rowOff>
    </xdr:from>
    <xdr:ext cx="762000" cy="259045"/>
    <xdr:sp macro="" textlink="">
      <xdr:nvSpPr>
        <xdr:cNvPr id="133" name="人口1人当たり決算額の推移該当値テキスト445"/>
        <xdr:cNvSpPr txBox="1"/>
      </xdr:nvSpPr>
      <xdr:spPr>
        <a:xfrm>
          <a:off x="5740400" y="6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297158</xdr:rowOff>
    </xdr:from>
    <xdr:to>
      <xdr:col>26</xdr:col>
      <xdr:colOff>101600</xdr:colOff>
      <xdr:row>34</xdr:row>
      <xdr:rowOff>55858</xdr:rowOff>
    </xdr:to>
    <xdr:sp macro="" textlink="">
      <xdr:nvSpPr>
        <xdr:cNvPr id="134" name="楕円 133"/>
        <xdr:cNvSpPr/>
      </xdr:nvSpPr>
      <xdr:spPr bwMode="auto">
        <a:xfrm>
          <a:off x="4953000" y="6221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66035</xdr:rowOff>
    </xdr:from>
    <xdr:ext cx="736600" cy="259045"/>
    <xdr:sp macro="" textlink="">
      <xdr:nvSpPr>
        <xdr:cNvPr id="135" name="テキスト ボックス 134"/>
        <xdr:cNvSpPr txBox="1"/>
      </xdr:nvSpPr>
      <xdr:spPr>
        <a:xfrm>
          <a:off x="4622800" y="599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275311</xdr:rowOff>
    </xdr:from>
    <xdr:to>
      <xdr:col>22</xdr:col>
      <xdr:colOff>165100</xdr:colOff>
      <xdr:row>34</xdr:row>
      <xdr:rowOff>34011</xdr:rowOff>
    </xdr:to>
    <xdr:sp macro="" textlink="">
      <xdr:nvSpPr>
        <xdr:cNvPr id="136" name="楕円 135"/>
        <xdr:cNvSpPr/>
      </xdr:nvSpPr>
      <xdr:spPr bwMode="auto">
        <a:xfrm>
          <a:off x="4254500" y="6199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44188</xdr:rowOff>
    </xdr:from>
    <xdr:ext cx="762000" cy="259045"/>
    <xdr:sp macro="" textlink="">
      <xdr:nvSpPr>
        <xdr:cNvPr id="137" name="テキスト ボックス 136"/>
        <xdr:cNvSpPr txBox="1"/>
      </xdr:nvSpPr>
      <xdr:spPr>
        <a:xfrm>
          <a:off x="3924300" y="596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270151</xdr:rowOff>
    </xdr:from>
    <xdr:to>
      <xdr:col>19</xdr:col>
      <xdr:colOff>38100</xdr:colOff>
      <xdr:row>34</xdr:row>
      <xdr:rowOff>28851</xdr:rowOff>
    </xdr:to>
    <xdr:sp macro="" textlink="">
      <xdr:nvSpPr>
        <xdr:cNvPr id="138" name="楕円 137"/>
        <xdr:cNvSpPr/>
      </xdr:nvSpPr>
      <xdr:spPr bwMode="auto">
        <a:xfrm>
          <a:off x="3556000" y="6194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39028</xdr:rowOff>
    </xdr:from>
    <xdr:ext cx="762000" cy="259045"/>
    <xdr:sp macro="" textlink="">
      <xdr:nvSpPr>
        <xdr:cNvPr id="139" name="テキスト ボックス 138"/>
        <xdr:cNvSpPr txBox="1"/>
      </xdr:nvSpPr>
      <xdr:spPr>
        <a:xfrm>
          <a:off x="3225800" y="596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331513</xdr:rowOff>
    </xdr:from>
    <xdr:to>
      <xdr:col>15</xdr:col>
      <xdr:colOff>101600</xdr:colOff>
      <xdr:row>34</xdr:row>
      <xdr:rowOff>90213</xdr:rowOff>
    </xdr:to>
    <xdr:sp macro="" textlink="">
      <xdr:nvSpPr>
        <xdr:cNvPr id="140" name="楕円 139"/>
        <xdr:cNvSpPr/>
      </xdr:nvSpPr>
      <xdr:spPr bwMode="auto">
        <a:xfrm>
          <a:off x="2857500" y="6256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100390</xdr:rowOff>
    </xdr:from>
    <xdr:ext cx="762000" cy="259045"/>
    <xdr:sp macro="" textlink="">
      <xdr:nvSpPr>
        <xdr:cNvPr id="141" name="テキスト ボックス 140"/>
        <xdr:cNvSpPr txBox="1"/>
      </xdr:nvSpPr>
      <xdr:spPr>
        <a:xfrm>
          <a:off x="2527300" y="602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20,307
20,186
249.17
13,756,021
12,908,288
799,897
7,652,559
15,668,349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138018</xdr:rowOff>
    </xdr:from>
    <xdr:to>
      <xdr:col>24</xdr:col>
      <xdr:colOff>63500</xdr:colOff>
      <xdr:row>33</xdr:row>
      <xdr:rowOff>143259</xdr:rowOff>
    </xdr:to>
    <xdr:cxnSp macro="">
      <xdr:nvCxnSpPr>
        <xdr:cNvPr id="63" name="直線コネクタ 62"/>
        <xdr:cNvCxnSpPr/>
      </xdr:nvCxnSpPr>
      <xdr:spPr>
        <a:xfrm flipV="1">
          <a:off x="3797300" y="5795868"/>
          <a:ext cx="8382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143259</xdr:rowOff>
    </xdr:from>
    <xdr:to>
      <xdr:col>19</xdr:col>
      <xdr:colOff>177800</xdr:colOff>
      <xdr:row>34</xdr:row>
      <xdr:rowOff>22461</xdr:rowOff>
    </xdr:to>
    <xdr:cxnSp macro="">
      <xdr:nvCxnSpPr>
        <xdr:cNvPr id="66" name="直線コネクタ 65"/>
        <xdr:cNvCxnSpPr/>
      </xdr:nvCxnSpPr>
      <xdr:spPr>
        <a:xfrm flipV="1">
          <a:off x="2908300" y="5801109"/>
          <a:ext cx="889000" cy="5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22461</xdr:rowOff>
    </xdr:from>
    <xdr:to>
      <xdr:col>15</xdr:col>
      <xdr:colOff>50800</xdr:colOff>
      <xdr:row>34</xdr:row>
      <xdr:rowOff>52848</xdr:rowOff>
    </xdr:to>
    <xdr:cxnSp macro="">
      <xdr:nvCxnSpPr>
        <xdr:cNvPr id="69" name="直線コネクタ 68"/>
        <xdr:cNvCxnSpPr/>
      </xdr:nvCxnSpPr>
      <xdr:spPr>
        <a:xfrm flipV="1">
          <a:off x="2019300" y="5851761"/>
          <a:ext cx="889000" cy="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macro="" textlink="">
      <xdr:nvSpPr>
        <xdr:cNvPr id="71" name="テキスト ボックス 70"/>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52848</xdr:rowOff>
    </xdr:from>
    <xdr:to>
      <xdr:col>10</xdr:col>
      <xdr:colOff>114300</xdr:colOff>
      <xdr:row>34</xdr:row>
      <xdr:rowOff>73112</xdr:rowOff>
    </xdr:to>
    <xdr:cxnSp macro="">
      <xdr:nvCxnSpPr>
        <xdr:cNvPr id="72" name="直線コネクタ 71"/>
        <xdr:cNvCxnSpPr/>
      </xdr:nvCxnSpPr>
      <xdr:spPr>
        <a:xfrm flipV="1">
          <a:off x="1130300" y="5882148"/>
          <a:ext cx="889000" cy="2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macro="" textlink="">
      <xdr:nvSpPr>
        <xdr:cNvPr id="74" name="テキスト ボックス 73"/>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95984</xdr:rowOff>
    </xdr:from>
    <xdr:ext cx="534377" cy="259045"/>
    <xdr:sp macro="" textlink="">
      <xdr:nvSpPr>
        <xdr:cNvPr id="76" name="テキスト ボックス 75"/>
        <xdr:cNvSpPr txBox="1"/>
      </xdr:nvSpPr>
      <xdr:spPr>
        <a:xfrm>
          <a:off x="863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87218</xdr:rowOff>
    </xdr:from>
    <xdr:to>
      <xdr:col>24</xdr:col>
      <xdr:colOff>114300</xdr:colOff>
      <xdr:row>34</xdr:row>
      <xdr:rowOff>17368</xdr:rowOff>
    </xdr:to>
    <xdr:sp macro="" textlink="">
      <xdr:nvSpPr>
        <xdr:cNvPr id="82" name="楕円 81"/>
        <xdr:cNvSpPr/>
      </xdr:nvSpPr>
      <xdr:spPr>
        <a:xfrm>
          <a:off x="4584700" y="574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110095</xdr:rowOff>
    </xdr:from>
    <xdr:ext cx="599010" cy="259045"/>
    <xdr:sp macro="" textlink="">
      <xdr:nvSpPr>
        <xdr:cNvPr id="83" name="人件費該当値テキスト"/>
        <xdr:cNvSpPr txBox="1"/>
      </xdr:nvSpPr>
      <xdr:spPr>
        <a:xfrm>
          <a:off x="4686300" y="559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92459</xdr:rowOff>
    </xdr:from>
    <xdr:to>
      <xdr:col>20</xdr:col>
      <xdr:colOff>38100</xdr:colOff>
      <xdr:row>34</xdr:row>
      <xdr:rowOff>22609</xdr:rowOff>
    </xdr:to>
    <xdr:sp macro="" textlink="">
      <xdr:nvSpPr>
        <xdr:cNvPr id="84" name="楕円 83"/>
        <xdr:cNvSpPr/>
      </xdr:nvSpPr>
      <xdr:spPr>
        <a:xfrm>
          <a:off x="3746500" y="57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39136</xdr:rowOff>
    </xdr:from>
    <xdr:ext cx="599010" cy="259045"/>
    <xdr:sp macro="" textlink="">
      <xdr:nvSpPr>
        <xdr:cNvPr id="85" name="テキスト ボックス 84"/>
        <xdr:cNvSpPr txBox="1"/>
      </xdr:nvSpPr>
      <xdr:spPr>
        <a:xfrm>
          <a:off x="3497795" y="552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143111</xdr:rowOff>
    </xdr:from>
    <xdr:to>
      <xdr:col>15</xdr:col>
      <xdr:colOff>101600</xdr:colOff>
      <xdr:row>34</xdr:row>
      <xdr:rowOff>73261</xdr:rowOff>
    </xdr:to>
    <xdr:sp macro="" textlink="">
      <xdr:nvSpPr>
        <xdr:cNvPr id="86" name="楕円 85"/>
        <xdr:cNvSpPr/>
      </xdr:nvSpPr>
      <xdr:spPr>
        <a:xfrm>
          <a:off x="2857500" y="58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89788</xdr:rowOff>
    </xdr:from>
    <xdr:ext cx="534377" cy="259045"/>
    <xdr:sp macro="" textlink="">
      <xdr:nvSpPr>
        <xdr:cNvPr id="87" name="テキスト ボックス 86"/>
        <xdr:cNvSpPr txBox="1"/>
      </xdr:nvSpPr>
      <xdr:spPr>
        <a:xfrm>
          <a:off x="2641111" y="557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2048</xdr:rowOff>
    </xdr:from>
    <xdr:to>
      <xdr:col>10</xdr:col>
      <xdr:colOff>165100</xdr:colOff>
      <xdr:row>34</xdr:row>
      <xdr:rowOff>103648</xdr:rowOff>
    </xdr:to>
    <xdr:sp macro="" textlink="">
      <xdr:nvSpPr>
        <xdr:cNvPr id="88" name="楕円 87"/>
        <xdr:cNvSpPr/>
      </xdr:nvSpPr>
      <xdr:spPr>
        <a:xfrm>
          <a:off x="1968500" y="58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120175</xdr:rowOff>
    </xdr:from>
    <xdr:ext cx="534377" cy="259045"/>
    <xdr:sp macro="" textlink="">
      <xdr:nvSpPr>
        <xdr:cNvPr id="89" name="テキスト ボックス 88"/>
        <xdr:cNvSpPr txBox="1"/>
      </xdr:nvSpPr>
      <xdr:spPr>
        <a:xfrm>
          <a:off x="1752111" y="560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22312</xdr:rowOff>
    </xdr:from>
    <xdr:to>
      <xdr:col>6</xdr:col>
      <xdr:colOff>38100</xdr:colOff>
      <xdr:row>34</xdr:row>
      <xdr:rowOff>123912</xdr:rowOff>
    </xdr:to>
    <xdr:sp macro="" textlink="">
      <xdr:nvSpPr>
        <xdr:cNvPr id="90" name="楕円 89"/>
        <xdr:cNvSpPr/>
      </xdr:nvSpPr>
      <xdr:spPr>
        <a:xfrm>
          <a:off x="1079500" y="585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140439</xdr:rowOff>
    </xdr:from>
    <xdr:ext cx="534377" cy="259045"/>
    <xdr:sp macro="" textlink="">
      <xdr:nvSpPr>
        <xdr:cNvPr id="91" name="テキスト ボックス 90"/>
        <xdr:cNvSpPr txBox="1"/>
      </xdr:nvSpPr>
      <xdr:spPr>
        <a:xfrm>
          <a:off x="863111" y="562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37189</xdr:rowOff>
    </xdr:from>
    <xdr:to>
      <xdr:col>24</xdr:col>
      <xdr:colOff>63500</xdr:colOff>
      <xdr:row>53</xdr:row>
      <xdr:rowOff>170186</xdr:rowOff>
    </xdr:to>
    <xdr:cxnSp macro="">
      <xdr:nvCxnSpPr>
        <xdr:cNvPr id="123" name="直線コネクタ 122"/>
        <xdr:cNvCxnSpPr/>
      </xdr:nvCxnSpPr>
      <xdr:spPr>
        <a:xfrm>
          <a:off x="3797300" y="8952589"/>
          <a:ext cx="838200" cy="30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34490</xdr:rowOff>
    </xdr:from>
    <xdr:ext cx="534377" cy="259045"/>
    <xdr:sp macro="" textlink="">
      <xdr:nvSpPr>
        <xdr:cNvPr id="124" name="物件費平均値テキスト"/>
        <xdr:cNvSpPr txBox="1"/>
      </xdr:nvSpPr>
      <xdr:spPr>
        <a:xfrm>
          <a:off x="4686300" y="963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37189</xdr:rowOff>
    </xdr:from>
    <xdr:to>
      <xdr:col>19</xdr:col>
      <xdr:colOff>177800</xdr:colOff>
      <xdr:row>55</xdr:row>
      <xdr:rowOff>79529</xdr:rowOff>
    </xdr:to>
    <xdr:cxnSp macro="">
      <xdr:nvCxnSpPr>
        <xdr:cNvPr id="126" name="直線コネクタ 125"/>
        <xdr:cNvCxnSpPr/>
      </xdr:nvCxnSpPr>
      <xdr:spPr>
        <a:xfrm flipV="1">
          <a:off x="2908300" y="8952589"/>
          <a:ext cx="889000" cy="55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52191</xdr:rowOff>
    </xdr:from>
    <xdr:ext cx="534377" cy="259045"/>
    <xdr:sp macro="" textlink="">
      <xdr:nvSpPr>
        <xdr:cNvPr id="128" name="テキスト ボックス 127"/>
        <xdr:cNvSpPr txBox="1"/>
      </xdr:nvSpPr>
      <xdr:spPr>
        <a:xfrm>
          <a:off x="3530111" y="98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26560</xdr:rowOff>
    </xdr:from>
    <xdr:to>
      <xdr:col>15</xdr:col>
      <xdr:colOff>50800</xdr:colOff>
      <xdr:row>55</xdr:row>
      <xdr:rowOff>79529</xdr:rowOff>
    </xdr:to>
    <xdr:cxnSp macro="">
      <xdr:nvCxnSpPr>
        <xdr:cNvPr id="129" name="直線コネクタ 128"/>
        <xdr:cNvCxnSpPr/>
      </xdr:nvCxnSpPr>
      <xdr:spPr>
        <a:xfrm>
          <a:off x="2019300" y="9456310"/>
          <a:ext cx="889000" cy="5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21068</xdr:rowOff>
    </xdr:from>
    <xdr:ext cx="534377" cy="259045"/>
    <xdr:sp macro="" textlink="">
      <xdr:nvSpPr>
        <xdr:cNvPr id="131" name="テキスト ボックス 130"/>
        <xdr:cNvSpPr txBox="1"/>
      </xdr:nvSpPr>
      <xdr:spPr>
        <a:xfrm>
          <a:off x="2641111" y="97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109492</xdr:rowOff>
    </xdr:from>
    <xdr:to>
      <xdr:col>10</xdr:col>
      <xdr:colOff>114300</xdr:colOff>
      <xdr:row>55</xdr:row>
      <xdr:rowOff>26560</xdr:rowOff>
    </xdr:to>
    <xdr:cxnSp macro="">
      <xdr:nvCxnSpPr>
        <xdr:cNvPr id="132" name="直線コネクタ 131"/>
        <xdr:cNvCxnSpPr/>
      </xdr:nvCxnSpPr>
      <xdr:spPr>
        <a:xfrm>
          <a:off x="1130300" y="9196342"/>
          <a:ext cx="889000" cy="25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31453</xdr:rowOff>
    </xdr:from>
    <xdr:ext cx="534377" cy="259045"/>
    <xdr:sp macro="" textlink="">
      <xdr:nvSpPr>
        <xdr:cNvPr id="134" name="テキスト ボックス 133"/>
        <xdr:cNvSpPr txBox="1"/>
      </xdr:nvSpPr>
      <xdr:spPr>
        <a:xfrm>
          <a:off x="1752111" y="98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6601</xdr:rowOff>
    </xdr:from>
    <xdr:ext cx="534377" cy="259045"/>
    <xdr:sp macro="" textlink="">
      <xdr:nvSpPr>
        <xdr:cNvPr id="136" name="テキスト ボックス 135"/>
        <xdr:cNvSpPr txBox="1"/>
      </xdr:nvSpPr>
      <xdr:spPr>
        <a:xfrm>
          <a:off x="863111" y="977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119386</xdr:rowOff>
    </xdr:from>
    <xdr:to>
      <xdr:col>24</xdr:col>
      <xdr:colOff>114300</xdr:colOff>
      <xdr:row>54</xdr:row>
      <xdr:rowOff>49536</xdr:rowOff>
    </xdr:to>
    <xdr:sp macro="" textlink="">
      <xdr:nvSpPr>
        <xdr:cNvPr id="142" name="楕円 141"/>
        <xdr:cNvSpPr/>
      </xdr:nvSpPr>
      <xdr:spPr>
        <a:xfrm>
          <a:off x="4584700" y="9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142263</xdr:rowOff>
    </xdr:from>
    <xdr:ext cx="534377" cy="259045"/>
    <xdr:sp macro="" textlink="">
      <xdr:nvSpPr>
        <xdr:cNvPr id="143" name="物件費該当値テキスト"/>
        <xdr:cNvSpPr txBox="1"/>
      </xdr:nvSpPr>
      <xdr:spPr>
        <a:xfrm>
          <a:off x="4686300" y="905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157839</xdr:rowOff>
    </xdr:from>
    <xdr:to>
      <xdr:col>20</xdr:col>
      <xdr:colOff>38100</xdr:colOff>
      <xdr:row>52</xdr:row>
      <xdr:rowOff>87989</xdr:rowOff>
    </xdr:to>
    <xdr:sp macro="" textlink="">
      <xdr:nvSpPr>
        <xdr:cNvPr id="144" name="楕円 143"/>
        <xdr:cNvSpPr/>
      </xdr:nvSpPr>
      <xdr:spPr>
        <a:xfrm>
          <a:off x="3746500" y="890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104516</xdr:rowOff>
    </xdr:from>
    <xdr:ext cx="599010" cy="259045"/>
    <xdr:sp macro="" textlink="">
      <xdr:nvSpPr>
        <xdr:cNvPr id="145" name="テキスト ボックス 144"/>
        <xdr:cNvSpPr txBox="1"/>
      </xdr:nvSpPr>
      <xdr:spPr>
        <a:xfrm>
          <a:off x="3497795" y="86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28729</xdr:rowOff>
    </xdr:from>
    <xdr:to>
      <xdr:col>15</xdr:col>
      <xdr:colOff>101600</xdr:colOff>
      <xdr:row>55</xdr:row>
      <xdr:rowOff>130329</xdr:rowOff>
    </xdr:to>
    <xdr:sp macro="" textlink="">
      <xdr:nvSpPr>
        <xdr:cNvPr id="146" name="楕円 145"/>
        <xdr:cNvSpPr/>
      </xdr:nvSpPr>
      <xdr:spPr>
        <a:xfrm>
          <a:off x="2857500" y="945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146856</xdr:rowOff>
    </xdr:from>
    <xdr:ext cx="534377" cy="259045"/>
    <xdr:sp macro="" textlink="">
      <xdr:nvSpPr>
        <xdr:cNvPr id="147" name="テキスト ボックス 146"/>
        <xdr:cNvSpPr txBox="1"/>
      </xdr:nvSpPr>
      <xdr:spPr>
        <a:xfrm>
          <a:off x="2641111" y="923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147210</xdr:rowOff>
    </xdr:from>
    <xdr:to>
      <xdr:col>10</xdr:col>
      <xdr:colOff>165100</xdr:colOff>
      <xdr:row>55</xdr:row>
      <xdr:rowOff>77360</xdr:rowOff>
    </xdr:to>
    <xdr:sp macro="" textlink="">
      <xdr:nvSpPr>
        <xdr:cNvPr id="148" name="楕円 147"/>
        <xdr:cNvSpPr/>
      </xdr:nvSpPr>
      <xdr:spPr>
        <a:xfrm>
          <a:off x="1968500" y="94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93887</xdr:rowOff>
    </xdr:from>
    <xdr:ext cx="534377" cy="259045"/>
    <xdr:sp macro="" textlink="">
      <xdr:nvSpPr>
        <xdr:cNvPr id="149" name="テキスト ボックス 148"/>
        <xdr:cNvSpPr txBox="1"/>
      </xdr:nvSpPr>
      <xdr:spPr>
        <a:xfrm>
          <a:off x="1752111" y="918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58692</xdr:rowOff>
    </xdr:from>
    <xdr:to>
      <xdr:col>6</xdr:col>
      <xdr:colOff>38100</xdr:colOff>
      <xdr:row>53</xdr:row>
      <xdr:rowOff>160292</xdr:rowOff>
    </xdr:to>
    <xdr:sp macro="" textlink="">
      <xdr:nvSpPr>
        <xdr:cNvPr id="150" name="楕円 149"/>
        <xdr:cNvSpPr/>
      </xdr:nvSpPr>
      <xdr:spPr>
        <a:xfrm>
          <a:off x="1079500" y="91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5369</xdr:rowOff>
    </xdr:from>
    <xdr:ext cx="599010" cy="259045"/>
    <xdr:sp macro="" textlink="">
      <xdr:nvSpPr>
        <xdr:cNvPr id="151" name="テキスト ボックス 150"/>
        <xdr:cNvSpPr txBox="1"/>
      </xdr:nvSpPr>
      <xdr:spPr>
        <a:xfrm>
          <a:off x="830795" y="892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113091</xdr:rowOff>
    </xdr:from>
    <xdr:to>
      <xdr:col>24</xdr:col>
      <xdr:colOff>63500</xdr:colOff>
      <xdr:row>72</xdr:row>
      <xdr:rowOff>132659</xdr:rowOff>
    </xdr:to>
    <xdr:cxnSp macro="">
      <xdr:nvCxnSpPr>
        <xdr:cNvPr id="178" name="直線コネクタ 177"/>
        <xdr:cNvCxnSpPr/>
      </xdr:nvCxnSpPr>
      <xdr:spPr>
        <a:xfrm flipV="1">
          <a:off x="3797300" y="12114591"/>
          <a:ext cx="838200" cy="36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1261</xdr:rowOff>
    </xdr:from>
    <xdr:ext cx="469744" cy="259045"/>
    <xdr:sp macro="" textlink="">
      <xdr:nvSpPr>
        <xdr:cNvPr id="179" name="維持補修費平均値テキスト"/>
        <xdr:cNvSpPr txBox="1"/>
      </xdr:nvSpPr>
      <xdr:spPr>
        <a:xfrm>
          <a:off x="4686300" y="13202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132659</xdr:rowOff>
    </xdr:from>
    <xdr:to>
      <xdr:col>19</xdr:col>
      <xdr:colOff>177800</xdr:colOff>
      <xdr:row>75</xdr:row>
      <xdr:rowOff>103078</xdr:rowOff>
    </xdr:to>
    <xdr:cxnSp macro="">
      <xdr:nvCxnSpPr>
        <xdr:cNvPr id="181" name="直線コネクタ 180"/>
        <xdr:cNvCxnSpPr/>
      </xdr:nvCxnSpPr>
      <xdr:spPr>
        <a:xfrm flipV="1">
          <a:off x="2908300" y="12477059"/>
          <a:ext cx="889000" cy="48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149944</xdr:rowOff>
    </xdr:from>
    <xdr:ext cx="469744" cy="259045"/>
    <xdr:sp macro="" textlink="">
      <xdr:nvSpPr>
        <xdr:cNvPr id="183" name="テキスト ボックス 182"/>
        <xdr:cNvSpPr txBox="1"/>
      </xdr:nvSpPr>
      <xdr:spPr>
        <a:xfrm>
          <a:off x="3562428"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116200</xdr:rowOff>
    </xdr:from>
    <xdr:to>
      <xdr:col>15</xdr:col>
      <xdr:colOff>50800</xdr:colOff>
      <xdr:row>75</xdr:row>
      <xdr:rowOff>103078</xdr:rowOff>
    </xdr:to>
    <xdr:cxnSp macro="">
      <xdr:nvCxnSpPr>
        <xdr:cNvPr id="184" name="直線コネクタ 183"/>
        <xdr:cNvCxnSpPr/>
      </xdr:nvCxnSpPr>
      <xdr:spPr>
        <a:xfrm>
          <a:off x="2019300" y="12803500"/>
          <a:ext cx="889000" cy="15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160825</xdr:rowOff>
    </xdr:from>
    <xdr:ext cx="469744" cy="259045"/>
    <xdr:sp macro="" textlink="">
      <xdr:nvSpPr>
        <xdr:cNvPr id="186" name="テキスト ボックス 185"/>
        <xdr:cNvSpPr txBox="1"/>
      </xdr:nvSpPr>
      <xdr:spPr>
        <a:xfrm>
          <a:off x="2673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42134</xdr:rowOff>
    </xdr:from>
    <xdr:to>
      <xdr:col>10</xdr:col>
      <xdr:colOff>114300</xdr:colOff>
      <xdr:row>74</xdr:row>
      <xdr:rowOff>116200</xdr:rowOff>
    </xdr:to>
    <xdr:cxnSp macro="">
      <xdr:nvCxnSpPr>
        <xdr:cNvPr id="187" name="直線コネクタ 186"/>
        <xdr:cNvCxnSpPr/>
      </xdr:nvCxnSpPr>
      <xdr:spPr>
        <a:xfrm>
          <a:off x="1130300" y="12557984"/>
          <a:ext cx="889000" cy="24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143360</xdr:rowOff>
    </xdr:from>
    <xdr:ext cx="469744" cy="259045"/>
    <xdr:sp macro="" textlink="">
      <xdr:nvSpPr>
        <xdr:cNvPr id="189" name="テキスト ボックス 188"/>
        <xdr:cNvSpPr txBox="1"/>
      </xdr:nvSpPr>
      <xdr:spPr>
        <a:xfrm>
          <a:off x="1784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134352</xdr:rowOff>
    </xdr:from>
    <xdr:ext cx="469744" cy="259045"/>
    <xdr:sp macro="" textlink="">
      <xdr:nvSpPr>
        <xdr:cNvPr id="191" name="テキスト ボックス 190"/>
        <xdr:cNvSpPr txBox="1"/>
      </xdr:nvSpPr>
      <xdr:spPr>
        <a:xfrm>
          <a:off x="895428" y="1333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62291</xdr:rowOff>
    </xdr:from>
    <xdr:to>
      <xdr:col>24</xdr:col>
      <xdr:colOff>114300</xdr:colOff>
      <xdr:row>70</xdr:row>
      <xdr:rowOff>163891</xdr:rowOff>
    </xdr:to>
    <xdr:sp macro="" textlink="">
      <xdr:nvSpPr>
        <xdr:cNvPr id="197" name="楕円 196"/>
        <xdr:cNvSpPr/>
      </xdr:nvSpPr>
      <xdr:spPr>
        <a:xfrm>
          <a:off x="4584700" y="1206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15318</xdr:rowOff>
    </xdr:from>
    <xdr:ext cx="534377" cy="259045"/>
    <xdr:sp macro="" textlink="">
      <xdr:nvSpPr>
        <xdr:cNvPr id="198" name="維持補修費該当値テキスト"/>
        <xdr:cNvSpPr txBox="1"/>
      </xdr:nvSpPr>
      <xdr:spPr>
        <a:xfrm>
          <a:off x="4686300" y="1201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81859</xdr:rowOff>
    </xdr:from>
    <xdr:to>
      <xdr:col>20</xdr:col>
      <xdr:colOff>38100</xdr:colOff>
      <xdr:row>73</xdr:row>
      <xdr:rowOff>12009</xdr:rowOff>
    </xdr:to>
    <xdr:sp macro="" textlink="">
      <xdr:nvSpPr>
        <xdr:cNvPr id="199" name="楕円 198"/>
        <xdr:cNvSpPr/>
      </xdr:nvSpPr>
      <xdr:spPr>
        <a:xfrm>
          <a:off x="3746500" y="1242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28536</xdr:rowOff>
    </xdr:from>
    <xdr:ext cx="534377" cy="259045"/>
    <xdr:sp macro="" textlink="">
      <xdr:nvSpPr>
        <xdr:cNvPr id="200" name="テキスト ボックス 199"/>
        <xdr:cNvSpPr txBox="1"/>
      </xdr:nvSpPr>
      <xdr:spPr>
        <a:xfrm>
          <a:off x="3530111" y="1220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52278</xdr:rowOff>
    </xdr:from>
    <xdr:to>
      <xdr:col>15</xdr:col>
      <xdr:colOff>101600</xdr:colOff>
      <xdr:row>75</xdr:row>
      <xdr:rowOff>153879</xdr:rowOff>
    </xdr:to>
    <xdr:sp macro="" textlink="">
      <xdr:nvSpPr>
        <xdr:cNvPr id="201" name="楕円 200"/>
        <xdr:cNvSpPr/>
      </xdr:nvSpPr>
      <xdr:spPr>
        <a:xfrm>
          <a:off x="2857500" y="129110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170405</xdr:rowOff>
    </xdr:from>
    <xdr:ext cx="534377" cy="259045"/>
    <xdr:sp macro="" textlink="">
      <xdr:nvSpPr>
        <xdr:cNvPr id="202" name="テキスト ボックス 201"/>
        <xdr:cNvSpPr txBox="1"/>
      </xdr:nvSpPr>
      <xdr:spPr>
        <a:xfrm>
          <a:off x="2641111" y="1268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65400</xdr:rowOff>
    </xdr:from>
    <xdr:to>
      <xdr:col>10</xdr:col>
      <xdr:colOff>165100</xdr:colOff>
      <xdr:row>74</xdr:row>
      <xdr:rowOff>167000</xdr:rowOff>
    </xdr:to>
    <xdr:sp macro="" textlink="">
      <xdr:nvSpPr>
        <xdr:cNvPr id="203" name="楕円 202"/>
        <xdr:cNvSpPr/>
      </xdr:nvSpPr>
      <xdr:spPr>
        <a:xfrm>
          <a:off x="1968500" y="127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12077</xdr:rowOff>
    </xdr:from>
    <xdr:ext cx="534377" cy="259045"/>
    <xdr:sp macro="" textlink="">
      <xdr:nvSpPr>
        <xdr:cNvPr id="204" name="テキスト ボックス 203"/>
        <xdr:cNvSpPr txBox="1"/>
      </xdr:nvSpPr>
      <xdr:spPr>
        <a:xfrm>
          <a:off x="1752111" y="1252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162784</xdr:rowOff>
    </xdr:from>
    <xdr:to>
      <xdr:col>6</xdr:col>
      <xdr:colOff>38100</xdr:colOff>
      <xdr:row>73</xdr:row>
      <xdr:rowOff>92934</xdr:rowOff>
    </xdr:to>
    <xdr:sp macro="" textlink="">
      <xdr:nvSpPr>
        <xdr:cNvPr id="205" name="楕円 204"/>
        <xdr:cNvSpPr/>
      </xdr:nvSpPr>
      <xdr:spPr>
        <a:xfrm>
          <a:off x="1079500" y="1250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109461</xdr:rowOff>
    </xdr:from>
    <xdr:ext cx="534377" cy="259045"/>
    <xdr:sp macro="" textlink="">
      <xdr:nvSpPr>
        <xdr:cNvPr id="206" name="テキスト ボックス 205"/>
        <xdr:cNvSpPr txBox="1"/>
      </xdr:nvSpPr>
      <xdr:spPr>
        <a:xfrm>
          <a:off x="863111" y="1228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49251</xdr:rowOff>
    </xdr:from>
    <xdr:to>
      <xdr:col>24</xdr:col>
      <xdr:colOff>63500</xdr:colOff>
      <xdr:row>98</xdr:row>
      <xdr:rowOff>92627</xdr:rowOff>
    </xdr:to>
    <xdr:cxnSp macro="">
      <xdr:nvCxnSpPr>
        <xdr:cNvPr id="236" name="直線コネクタ 235"/>
        <xdr:cNvCxnSpPr/>
      </xdr:nvCxnSpPr>
      <xdr:spPr>
        <a:xfrm flipV="1">
          <a:off x="3797300" y="16508451"/>
          <a:ext cx="838200" cy="38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130618</xdr:rowOff>
    </xdr:from>
    <xdr:ext cx="534377" cy="259045"/>
    <xdr:sp macro="" textlink="">
      <xdr:nvSpPr>
        <xdr:cNvPr id="237" name="扶助費平均値テキスト"/>
        <xdr:cNvSpPr txBox="1"/>
      </xdr:nvSpPr>
      <xdr:spPr>
        <a:xfrm>
          <a:off x="4686300" y="1624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92627</xdr:rowOff>
    </xdr:from>
    <xdr:to>
      <xdr:col>19</xdr:col>
      <xdr:colOff>177800</xdr:colOff>
      <xdr:row>98</xdr:row>
      <xdr:rowOff>147205</xdr:rowOff>
    </xdr:to>
    <xdr:cxnSp macro="">
      <xdr:nvCxnSpPr>
        <xdr:cNvPr id="239" name="直線コネクタ 238"/>
        <xdr:cNvCxnSpPr/>
      </xdr:nvCxnSpPr>
      <xdr:spPr>
        <a:xfrm flipV="1">
          <a:off x="2908300" y="16894727"/>
          <a:ext cx="889000" cy="5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122541</xdr:rowOff>
    </xdr:from>
    <xdr:ext cx="534377" cy="259045"/>
    <xdr:sp macro="" textlink="">
      <xdr:nvSpPr>
        <xdr:cNvPr id="241" name="テキスト ボックス 240"/>
        <xdr:cNvSpPr txBox="1"/>
      </xdr:nvSpPr>
      <xdr:spPr>
        <a:xfrm>
          <a:off x="3530111" y="1658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147205</xdr:rowOff>
    </xdr:from>
    <xdr:to>
      <xdr:col>15</xdr:col>
      <xdr:colOff>50800</xdr:colOff>
      <xdr:row>99</xdr:row>
      <xdr:rowOff>9513</xdr:rowOff>
    </xdr:to>
    <xdr:cxnSp macro="">
      <xdr:nvCxnSpPr>
        <xdr:cNvPr id="242" name="直線コネクタ 241"/>
        <xdr:cNvCxnSpPr/>
      </xdr:nvCxnSpPr>
      <xdr:spPr>
        <a:xfrm flipV="1">
          <a:off x="2019300" y="16949305"/>
          <a:ext cx="889000" cy="3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13327</xdr:rowOff>
    </xdr:from>
    <xdr:ext cx="534377" cy="259045"/>
    <xdr:sp macro="" textlink="">
      <xdr:nvSpPr>
        <xdr:cNvPr id="244" name="テキスト ボックス 243"/>
        <xdr:cNvSpPr txBox="1"/>
      </xdr:nvSpPr>
      <xdr:spPr>
        <a:xfrm>
          <a:off x="2641111" y="166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117297</xdr:rowOff>
    </xdr:from>
    <xdr:to>
      <xdr:col>10</xdr:col>
      <xdr:colOff>114300</xdr:colOff>
      <xdr:row>99</xdr:row>
      <xdr:rowOff>9513</xdr:rowOff>
    </xdr:to>
    <xdr:cxnSp macro="">
      <xdr:nvCxnSpPr>
        <xdr:cNvPr id="245" name="直線コネクタ 244"/>
        <xdr:cNvCxnSpPr/>
      </xdr:nvCxnSpPr>
      <xdr:spPr>
        <a:xfrm>
          <a:off x="1130300" y="16919397"/>
          <a:ext cx="889000" cy="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65448</xdr:rowOff>
    </xdr:from>
    <xdr:ext cx="534377" cy="259045"/>
    <xdr:sp macro="" textlink="">
      <xdr:nvSpPr>
        <xdr:cNvPr id="247" name="テキスト ボックス 246"/>
        <xdr:cNvSpPr txBox="1"/>
      </xdr:nvSpPr>
      <xdr:spPr>
        <a:xfrm>
          <a:off x="1752111" y="166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39667</xdr:rowOff>
    </xdr:from>
    <xdr:ext cx="534377" cy="259045"/>
    <xdr:sp macro="" textlink="">
      <xdr:nvSpPr>
        <xdr:cNvPr id="249" name="テキスト ボックス 248"/>
        <xdr:cNvSpPr txBox="1"/>
      </xdr:nvSpPr>
      <xdr:spPr>
        <a:xfrm>
          <a:off x="863111" y="1701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169901</xdr:rowOff>
    </xdr:from>
    <xdr:to>
      <xdr:col>24</xdr:col>
      <xdr:colOff>114300</xdr:colOff>
      <xdr:row>96</xdr:row>
      <xdr:rowOff>100051</xdr:rowOff>
    </xdr:to>
    <xdr:sp macro="" textlink="">
      <xdr:nvSpPr>
        <xdr:cNvPr id="255" name="楕円 254"/>
        <xdr:cNvSpPr/>
      </xdr:nvSpPr>
      <xdr:spPr>
        <a:xfrm>
          <a:off x="4584700" y="1645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148328</xdr:rowOff>
    </xdr:from>
    <xdr:ext cx="534377" cy="259045"/>
    <xdr:sp macro="" textlink="">
      <xdr:nvSpPr>
        <xdr:cNvPr id="256" name="扶助費該当値テキスト"/>
        <xdr:cNvSpPr txBox="1"/>
      </xdr:nvSpPr>
      <xdr:spPr>
        <a:xfrm>
          <a:off x="4686300" y="164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41827</xdr:rowOff>
    </xdr:from>
    <xdr:to>
      <xdr:col>20</xdr:col>
      <xdr:colOff>38100</xdr:colOff>
      <xdr:row>98</xdr:row>
      <xdr:rowOff>143427</xdr:rowOff>
    </xdr:to>
    <xdr:sp macro="" textlink="">
      <xdr:nvSpPr>
        <xdr:cNvPr id="257" name="楕円 256"/>
        <xdr:cNvSpPr/>
      </xdr:nvSpPr>
      <xdr:spPr>
        <a:xfrm>
          <a:off x="3746500" y="1684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134554</xdr:rowOff>
    </xdr:from>
    <xdr:ext cx="534377" cy="259045"/>
    <xdr:sp macro="" textlink="">
      <xdr:nvSpPr>
        <xdr:cNvPr id="258" name="テキスト ボックス 257"/>
        <xdr:cNvSpPr txBox="1"/>
      </xdr:nvSpPr>
      <xdr:spPr>
        <a:xfrm>
          <a:off x="3530111" y="1693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96405</xdr:rowOff>
    </xdr:from>
    <xdr:to>
      <xdr:col>15</xdr:col>
      <xdr:colOff>101600</xdr:colOff>
      <xdr:row>99</xdr:row>
      <xdr:rowOff>26555</xdr:rowOff>
    </xdr:to>
    <xdr:sp macro="" textlink="">
      <xdr:nvSpPr>
        <xdr:cNvPr id="259" name="楕円 258"/>
        <xdr:cNvSpPr/>
      </xdr:nvSpPr>
      <xdr:spPr>
        <a:xfrm>
          <a:off x="2857500" y="1689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17682</xdr:rowOff>
    </xdr:from>
    <xdr:ext cx="534377" cy="259045"/>
    <xdr:sp macro="" textlink="">
      <xdr:nvSpPr>
        <xdr:cNvPr id="260" name="テキスト ボックス 259"/>
        <xdr:cNvSpPr txBox="1"/>
      </xdr:nvSpPr>
      <xdr:spPr>
        <a:xfrm>
          <a:off x="2641111" y="1699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130163</xdr:rowOff>
    </xdr:from>
    <xdr:to>
      <xdr:col>10</xdr:col>
      <xdr:colOff>165100</xdr:colOff>
      <xdr:row>99</xdr:row>
      <xdr:rowOff>60313</xdr:rowOff>
    </xdr:to>
    <xdr:sp macro="" textlink="">
      <xdr:nvSpPr>
        <xdr:cNvPr id="261" name="楕円 260"/>
        <xdr:cNvSpPr/>
      </xdr:nvSpPr>
      <xdr:spPr>
        <a:xfrm>
          <a:off x="1968500" y="1693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51440</xdr:rowOff>
    </xdr:from>
    <xdr:ext cx="534377" cy="259045"/>
    <xdr:sp macro="" textlink="">
      <xdr:nvSpPr>
        <xdr:cNvPr id="262" name="テキスト ボックス 261"/>
        <xdr:cNvSpPr txBox="1"/>
      </xdr:nvSpPr>
      <xdr:spPr>
        <a:xfrm>
          <a:off x="1752111" y="1702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66497</xdr:rowOff>
    </xdr:from>
    <xdr:to>
      <xdr:col>6</xdr:col>
      <xdr:colOff>38100</xdr:colOff>
      <xdr:row>98</xdr:row>
      <xdr:rowOff>168097</xdr:rowOff>
    </xdr:to>
    <xdr:sp macro="" textlink="">
      <xdr:nvSpPr>
        <xdr:cNvPr id="263" name="楕円 262"/>
        <xdr:cNvSpPr/>
      </xdr:nvSpPr>
      <xdr:spPr>
        <a:xfrm>
          <a:off x="1079500" y="1686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13174</xdr:rowOff>
    </xdr:from>
    <xdr:ext cx="534377" cy="259045"/>
    <xdr:sp macro="" textlink="">
      <xdr:nvSpPr>
        <xdr:cNvPr id="264" name="テキスト ボックス 263"/>
        <xdr:cNvSpPr txBox="1"/>
      </xdr:nvSpPr>
      <xdr:spPr>
        <a:xfrm>
          <a:off x="863111" y="1664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89583</xdr:rowOff>
    </xdr:from>
    <xdr:to>
      <xdr:col>54</xdr:col>
      <xdr:colOff>189865</xdr:colOff>
      <xdr:row>37</xdr:row>
      <xdr:rowOff>158514</xdr:rowOff>
    </xdr:to>
    <xdr:cxnSp macro="">
      <xdr:nvCxnSpPr>
        <xdr:cNvPr id="288" name="直線コネクタ 287"/>
        <xdr:cNvCxnSpPr/>
      </xdr:nvCxnSpPr>
      <xdr:spPr>
        <a:xfrm flipV="1">
          <a:off x="10475595" y="5575983"/>
          <a:ext cx="1270" cy="926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162341</xdr:rowOff>
    </xdr:from>
    <xdr:ext cx="534377" cy="259045"/>
    <xdr:sp macro="" textlink="">
      <xdr:nvSpPr>
        <xdr:cNvPr id="289" name="補助費等最小値テキスト"/>
        <xdr:cNvSpPr txBox="1"/>
      </xdr:nvSpPr>
      <xdr:spPr>
        <a:xfrm>
          <a:off x="10528300" y="650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158514</xdr:rowOff>
    </xdr:from>
    <xdr:to>
      <xdr:col>55</xdr:col>
      <xdr:colOff>88900</xdr:colOff>
      <xdr:row>37</xdr:row>
      <xdr:rowOff>158514</xdr:rowOff>
    </xdr:to>
    <xdr:cxnSp macro="">
      <xdr:nvCxnSpPr>
        <xdr:cNvPr id="290" name="直線コネクタ 289"/>
        <xdr:cNvCxnSpPr/>
      </xdr:nvCxnSpPr>
      <xdr:spPr>
        <a:xfrm>
          <a:off x="10388600" y="650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36260</xdr:rowOff>
    </xdr:from>
    <xdr:ext cx="599010" cy="259045"/>
    <xdr:sp macro="" textlink="">
      <xdr:nvSpPr>
        <xdr:cNvPr id="291" name="補助費等最大値テキスト"/>
        <xdr:cNvSpPr txBox="1"/>
      </xdr:nvSpPr>
      <xdr:spPr>
        <a:xfrm>
          <a:off x="10528300" y="535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89583</xdr:rowOff>
    </xdr:from>
    <xdr:to>
      <xdr:col>55</xdr:col>
      <xdr:colOff>88900</xdr:colOff>
      <xdr:row>32</xdr:row>
      <xdr:rowOff>89583</xdr:rowOff>
    </xdr:to>
    <xdr:cxnSp macro="">
      <xdr:nvCxnSpPr>
        <xdr:cNvPr id="292" name="直線コネクタ 291"/>
        <xdr:cNvCxnSpPr/>
      </xdr:nvCxnSpPr>
      <xdr:spPr>
        <a:xfrm>
          <a:off x="10388600" y="557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147533</xdr:rowOff>
    </xdr:from>
    <xdr:to>
      <xdr:col>55</xdr:col>
      <xdr:colOff>0</xdr:colOff>
      <xdr:row>34</xdr:row>
      <xdr:rowOff>18786</xdr:rowOff>
    </xdr:to>
    <xdr:cxnSp macro="">
      <xdr:nvCxnSpPr>
        <xdr:cNvPr id="293" name="直線コネクタ 292"/>
        <xdr:cNvCxnSpPr/>
      </xdr:nvCxnSpPr>
      <xdr:spPr>
        <a:xfrm>
          <a:off x="9639300" y="5119583"/>
          <a:ext cx="838200" cy="72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162531</xdr:rowOff>
    </xdr:from>
    <xdr:ext cx="534377" cy="259045"/>
    <xdr:sp macro="" textlink="">
      <xdr:nvSpPr>
        <xdr:cNvPr id="294" name="補助費等平均値テキスト"/>
        <xdr:cNvSpPr txBox="1"/>
      </xdr:nvSpPr>
      <xdr:spPr>
        <a:xfrm>
          <a:off x="10528300" y="6163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12654</xdr:rowOff>
    </xdr:from>
    <xdr:to>
      <xdr:col>55</xdr:col>
      <xdr:colOff>50800</xdr:colOff>
      <xdr:row>36</xdr:row>
      <xdr:rowOff>114254</xdr:rowOff>
    </xdr:to>
    <xdr:sp macro="" textlink="">
      <xdr:nvSpPr>
        <xdr:cNvPr id="295" name="フローチャート: 判断 294"/>
        <xdr:cNvSpPr/>
      </xdr:nvSpPr>
      <xdr:spPr>
        <a:xfrm>
          <a:off x="10426700" y="618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147533</xdr:rowOff>
    </xdr:from>
    <xdr:to>
      <xdr:col>50</xdr:col>
      <xdr:colOff>114300</xdr:colOff>
      <xdr:row>34</xdr:row>
      <xdr:rowOff>75600</xdr:rowOff>
    </xdr:to>
    <xdr:cxnSp macro="">
      <xdr:nvCxnSpPr>
        <xdr:cNvPr id="296" name="直線コネクタ 295"/>
        <xdr:cNvCxnSpPr/>
      </xdr:nvCxnSpPr>
      <xdr:spPr>
        <a:xfrm flipV="1">
          <a:off x="8750300" y="5119583"/>
          <a:ext cx="889000" cy="78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102852</xdr:rowOff>
    </xdr:from>
    <xdr:to>
      <xdr:col>50</xdr:col>
      <xdr:colOff>165100</xdr:colOff>
      <xdr:row>32</xdr:row>
      <xdr:rowOff>33002</xdr:rowOff>
    </xdr:to>
    <xdr:sp macro="" textlink="">
      <xdr:nvSpPr>
        <xdr:cNvPr id="297" name="フローチャート: 判断 296"/>
        <xdr:cNvSpPr/>
      </xdr:nvSpPr>
      <xdr:spPr>
        <a:xfrm>
          <a:off x="9588500" y="54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24129</xdr:rowOff>
    </xdr:from>
    <xdr:ext cx="599010" cy="259045"/>
    <xdr:sp macro="" textlink="">
      <xdr:nvSpPr>
        <xdr:cNvPr id="298" name="テキスト ボックス 297"/>
        <xdr:cNvSpPr txBox="1"/>
      </xdr:nvSpPr>
      <xdr:spPr>
        <a:xfrm>
          <a:off x="9339795" y="551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75600</xdr:rowOff>
    </xdr:from>
    <xdr:to>
      <xdr:col>45</xdr:col>
      <xdr:colOff>177800</xdr:colOff>
      <xdr:row>36</xdr:row>
      <xdr:rowOff>64780</xdr:rowOff>
    </xdr:to>
    <xdr:cxnSp macro="">
      <xdr:nvCxnSpPr>
        <xdr:cNvPr id="299" name="直線コネクタ 298"/>
        <xdr:cNvCxnSpPr/>
      </xdr:nvCxnSpPr>
      <xdr:spPr>
        <a:xfrm flipV="1">
          <a:off x="7861300" y="5904900"/>
          <a:ext cx="889000" cy="3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53642</xdr:rowOff>
    </xdr:from>
    <xdr:to>
      <xdr:col>46</xdr:col>
      <xdr:colOff>38100</xdr:colOff>
      <xdr:row>36</xdr:row>
      <xdr:rowOff>155242</xdr:rowOff>
    </xdr:to>
    <xdr:sp macro="" textlink="">
      <xdr:nvSpPr>
        <xdr:cNvPr id="300" name="フローチャート: 判断 299"/>
        <xdr:cNvSpPr/>
      </xdr:nvSpPr>
      <xdr:spPr>
        <a:xfrm>
          <a:off x="8699500" y="622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146369</xdr:rowOff>
    </xdr:from>
    <xdr:ext cx="534377" cy="259045"/>
    <xdr:sp macro="" textlink="">
      <xdr:nvSpPr>
        <xdr:cNvPr id="301" name="テキスト ボックス 300"/>
        <xdr:cNvSpPr txBox="1"/>
      </xdr:nvSpPr>
      <xdr:spPr>
        <a:xfrm>
          <a:off x="8483111" y="631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64780</xdr:rowOff>
    </xdr:from>
    <xdr:to>
      <xdr:col>41</xdr:col>
      <xdr:colOff>50800</xdr:colOff>
      <xdr:row>36</xdr:row>
      <xdr:rowOff>86063</xdr:rowOff>
    </xdr:to>
    <xdr:cxnSp macro="">
      <xdr:nvCxnSpPr>
        <xdr:cNvPr id="302" name="直線コネクタ 301"/>
        <xdr:cNvCxnSpPr/>
      </xdr:nvCxnSpPr>
      <xdr:spPr>
        <a:xfrm flipV="1">
          <a:off x="6972300" y="6236980"/>
          <a:ext cx="8890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77477</xdr:rowOff>
    </xdr:from>
    <xdr:to>
      <xdr:col>41</xdr:col>
      <xdr:colOff>101600</xdr:colOff>
      <xdr:row>37</xdr:row>
      <xdr:rowOff>7627</xdr:rowOff>
    </xdr:to>
    <xdr:sp macro="" textlink="">
      <xdr:nvSpPr>
        <xdr:cNvPr id="303" name="フローチャート: 判断 302"/>
        <xdr:cNvSpPr/>
      </xdr:nvSpPr>
      <xdr:spPr>
        <a:xfrm>
          <a:off x="7810500" y="62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170204</xdr:rowOff>
    </xdr:from>
    <xdr:ext cx="534377" cy="259045"/>
    <xdr:sp macro="" textlink="">
      <xdr:nvSpPr>
        <xdr:cNvPr id="304" name="テキスト ボックス 303"/>
        <xdr:cNvSpPr txBox="1"/>
      </xdr:nvSpPr>
      <xdr:spPr>
        <a:xfrm>
          <a:off x="7594111" y="634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97587</xdr:rowOff>
    </xdr:from>
    <xdr:to>
      <xdr:col>36</xdr:col>
      <xdr:colOff>165100</xdr:colOff>
      <xdr:row>37</xdr:row>
      <xdr:rowOff>27737</xdr:rowOff>
    </xdr:to>
    <xdr:sp macro="" textlink="">
      <xdr:nvSpPr>
        <xdr:cNvPr id="305" name="フローチャート: 判断 304"/>
        <xdr:cNvSpPr/>
      </xdr:nvSpPr>
      <xdr:spPr>
        <a:xfrm>
          <a:off x="6921500" y="62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18864</xdr:rowOff>
    </xdr:from>
    <xdr:ext cx="534377" cy="259045"/>
    <xdr:sp macro="" textlink="">
      <xdr:nvSpPr>
        <xdr:cNvPr id="306" name="テキスト ボックス 305"/>
        <xdr:cNvSpPr txBox="1"/>
      </xdr:nvSpPr>
      <xdr:spPr>
        <a:xfrm>
          <a:off x="6705111" y="63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139436</xdr:rowOff>
    </xdr:from>
    <xdr:to>
      <xdr:col>55</xdr:col>
      <xdr:colOff>50800</xdr:colOff>
      <xdr:row>34</xdr:row>
      <xdr:rowOff>69586</xdr:rowOff>
    </xdr:to>
    <xdr:sp macro="" textlink="">
      <xdr:nvSpPr>
        <xdr:cNvPr id="312" name="楕円 311"/>
        <xdr:cNvSpPr/>
      </xdr:nvSpPr>
      <xdr:spPr>
        <a:xfrm>
          <a:off x="10426700" y="5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162313</xdr:rowOff>
    </xdr:from>
    <xdr:ext cx="599010" cy="259045"/>
    <xdr:sp macro="" textlink="">
      <xdr:nvSpPr>
        <xdr:cNvPr id="313" name="補助費等該当値テキスト"/>
        <xdr:cNvSpPr txBox="1"/>
      </xdr:nvSpPr>
      <xdr:spPr>
        <a:xfrm>
          <a:off x="10528300" y="564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96733</xdr:rowOff>
    </xdr:from>
    <xdr:to>
      <xdr:col>50</xdr:col>
      <xdr:colOff>165100</xdr:colOff>
      <xdr:row>30</xdr:row>
      <xdr:rowOff>26883</xdr:rowOff>
    </xdr:to>
    <xdr:sp macro="" textlink="">
      <xdr:nvSpPr>
        <xdr:cNvPr id="314" name="楕円 313"/>
        <xdr:cNvSpPr/>
      </xdr:nvSpPr>
      <xdr:spPr>
        <a:xfrm>
          <a:off x="9588500" y="50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43410</xdr:rowOff>
    </xdr:from>
    <xdr:ext cx="599010" cy="259045"/>
    <xdr:sp macro="" textlink="">
      <xdr:nvSpPr>
        <xdr:cNvPr id="315" name="テキスト ボックス 314"/>
        <xdr:cNvSpPr txBox="1"/>
      </xdr:nvSpPr>
      <xdr:spPr>
        <a:xfrm>
          <a:off x="9339795" y="48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24800</xdr:rowOff>
    </xdr:from>
    <xdr:to>
      <xdr:col>46</xdr:col>
      <xdr:colOff>38100</xdr:colOff>
      <xdr:row>34</xdr:row>
      <xdr:rowOff>126400</xdr:rowOff>
    </xdr:to>
    <xdr:sp macro="" textlink="">
      <xdr:nvSpPr>
        <xdr:cNvPr id="316" name="楕円 315"/>
        <xdr:cNvSpPr/>
      </xdr:nvSpPr>
      <xdr:spPr>
        <a:xfrm>
          <a:off x="8699500" y="58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142927</xdr:rowOff>
    </xdr:from>
    <xdr:ext cx="599010" cy="259045"/>
    <xdr:sp macro="" textlink="">
      <xdr:nvSpPr>
        <xdr:cNvPr id="317" name="テキスト ボックス 316"/>
        <xdr:cNvSpPr txBox="1"/>
      </xdr:nvSpPr>
      <xdr:spPr>
        <a:xfrm>
          <a:off x="8450795" y="562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13980</xdr:rowOff>
    </xdr:from>
    <xdr:to>
      <xdr:col>41</xdr:col>
      <xdr:colOff>101600</xdr:colOff>
      <xdr:row>36</xdr:row>
      <xdr:rowOff>115580</xdr:rowOff>
    </xdr:to>
    <xdr:sp macro="" textlink="">
      <xdr:nvSpPr>
        <xdr:cNvPr id="318" name="楕円 317"/>
        <xdr:cNvSpPr/>
      </xdr:nvSpPr>
      <xdr:spPr>
        <a:xfrm>
          <a:off x="7810500" y="61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132107</xdr:rowOff>
    </xdr:from>
    <xdr:ext cx="534377" cy="259045"/>
    <xdr:sp macro="" textlink="">
      <xdr:nvSpPr>
        <xdr:cNvPr id="319" name="テキスト ボックス 318"/>
        <xdr:cNvSpPr txBox="1"/>
      </xdr:nvSpPr>
      <xdr:spPr>
        <a:xfrm>
          <a:off x="7594111" y="59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35263</xdr:rowOff>
    </xdr:from>
    <xdr:to>
      <xdr:col>36</xdr:col>
      <xdr:colOff>165100</xdr:colOff>
      <xdr:row>36</xdr:row>
      <xdr:rowOff>136863</xdr:rowOff>
    </xdr:to>
    <xdr:sp macro="" textlink="">
      <xdr:nvSpPr>
        <xdr:cNvPr id="320" name="楕円 319"/>
        <xdr:cNvSpPr/>
      </xdr:nvSpPr>
      <xdr:spPr>
        <a:xfrm>
          <a:off x="6921500" y="62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153390</xdr:rowOff>
    </xdr:from>
    <xdr:ext cx="534377" cy="259045"/>
    <xdr:sp macro="" textlink="">
      <xdr:nvSpPr>
        <xdr:cNvPr id="321" name="テキスト ボックス 320"/>
        <xdr:cNvSpPr txBox="1"/>
      </xdr:nvSpPr>
      <xdr:spPr>
        <a:xfrm>
          <a:off x="6705111" y="598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5" name="直線コネクタ 344"/>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6" name="普通建設事業費最小値テキスト"/>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47" name="直線コネクタ 346"/>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48" name="普通建設事業費最大値テキスト"/>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49" name="直線コネクタ 348"/>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105189</xdr:rowOff>
    </xdr:from>
    <xdr:to>
      <xdr:col>55</xdr:col>
      <xdr:colOff>0</xdr:colOff>
      <xdr:row>57</xdr:row>
      <xdr:rowOff>49952</xdr:rowOff>
    </xdr:to>
    <xdr:cxnSp macro="">
      <xdr:nvCxnSpPr>
        <xdr:cNvPr id="350" name="直線コネクタ 349"/>
        <xdr:cNvCxnSpPr/>
      </xdr:nvCxnSpPr>
      <xdr:spPr>
        <a:xfrm>
          <a:off x="9639300" y="9706389"/>
          <a:ext cx="838200" cy="11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102778</xdr:rowOff>
    </xdr:from>
    <xdr:ext cx="534377" cy="259045"/>
    <xdr:sp macro="" textlink="">
      <xdr:nvSpPr>
        <xdr:cNvPr id="351" name="普通建設事業費平均値テキスト"/>
        <xdr:cNvSpPr txBox="1"/>
      </xdr:nvSpPr>
      <xdr:spPr>
        <a:xfrm>
          <a:off x="10528300" y="9532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2" name="フローチャート: 判断 351"/>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76698</xdr:rowOff>
    </xdr:from>
    <xdr:to>
      <xdr:col>50</xdr:col>
      <xdr:colOff>114300</xdr:colOff>
      <xdr:row>56</xdr:row>
      <xdr:rowOff>105189</xdr:rowOff>
    </xdr:to>
    <xdr:cxnSp macro="">
      <xdr:nvCxnSpPr>
        <xdr:cNvPr id="353" name="直線コネクタ 352"/>
        <xdr:cNvCxnSpPr/>
      </xdr:nvCxnSpPr>
      <xdr:spPr>
        <a:xfrm>
          <a:off x="8750300" y="9163548"/>
          <a:ext cx="889000" cy="54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4" name="フローチャート: 判断 353"/>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18597</xdr:rowOff>
    </xdr:from>
    <xdr:ext cx="534377" cy="259045"/>
    <xdr:sp macro="" textlink="">
      <xdr:nvSpPr>
        <xdr:cNvPr id="355" name="テキスト ボックス 354"/>
        <xdr:cNvSpPr txBox="1"/>
      </xdr:nvSpPr>
      <xdr:spPr>
        <a:xfrm>
          <a:off x="9372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76698</xdr:rowOff>
    </xdr:from>
    <xdr:to>
      <xdr:col>45</xdr:col>
      <xdr:colOff>177800</xdr:colOff>
      <xdr:row>54</xdr:row>
      <xdr:rowOff>1229</xdr:rowOff>
    </xdr:to>
    <xdr:cxnSp macro="">
      <xdr:nvCxnSpPr>
        <xdr:cNvPr id="356" name="直線コネクタ 355"/>
        <xdr:cNvCxnSpPr/>
      </xdr:nvCxnSpPr>
      <xdr:spPr>
        <a:xfrm flipV="1">
          <a:off x="7861300" y="9163548"/>
          <a:ext cx="889000" cy="9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57" name="フローチャート: 判断 356"/>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150241</xdr:rowOff>
    </xdr:from>
    <xdr:ext cx="534377" cy="259045"/>
    <xdr:sp macro="" textlink="">
      <xdr:nvSpPr>
        <xdr:cNvPr id="358" name="テキスト ボックス 357"/>
        <xdr:cNvSpPr txBox="1"/>
      </xdr:nvSpPr>
      <xdr:spPr>
        <a:xfrm>
          <a:off x="8483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1229</xdr:rowOff>
    </xdr:from>
    <xdr:to>
      <xdr:col>41</xdr:col>
      <xdr:colOff>50800</xdr:colOff>
      <xdr:row>56</xdr:row>
      <xdr:rowOff>55377</xdr:rowOff>
    </xdr:to>
    <xdr:cxnSp macro="">
      <xdr:nvCxnSpPr>
        <xdr:cNvPr id="359" name="直線コネクタ 358"/>
        <xdr:cNvCxnSpPr/>
      </xdr:nvCxnSpPr>
      <xdr:spPr>
        <a:xfrm flipV="1">
          <a:off x="6972300" y="9259529"/>
          <a:ext cx="889000" cy="39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0" name="フローチャート: 判断 359"/>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18795</xdr:rowOff>
    </xdr:from>
    <xdr:ext cx="534377" cy="259045"/>
    <xdr:sp macro="" textlink="">
      <xdr:nvSpPr>
        <xdr:cNvPr id="361" name="テキスト ボックス 360"/>
        <xdr:cNvSpPr txBox="1"/>
      </xdr:nvSpPr>
      <xdr:spPr>
        <a:xfrm>
          <a:off x="7594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2" name="フローチャート: 判断 361"/>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20426</xdr:rowOff>
    </xdr:from>
    <xdr:ext cx="534377" cy="259045"/>
    <xdr:sp macro="" textlink="">
      <xdr:nvSpPr>
        <xdr:cNvPr id="363" name="テキスト ボックス 362"/>
        <xdr:cNvSpPr txBox="1"/>
      </xdr:nvSpPr>
      <xdr:spPr>
        <a:xfrm>
          <a:off x="6705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170602</xdr:rowOff>
    </xdr:from>
    <xdr:to>
      <xdr:col>55</xdr:col>
      <xdr:colOff>50800</xdr:colOff>
      <xdr:row>57</xdr:row>
      <xdr:rowOff>100752</xdr:rowOff>
    </xdr:to>
    <xdr:sp macro="" textlink="">
      <xdr:nvSpPr>
        <xdr:cNvPr id="369" name="楕円 368"/>
        <xdr:cNvSpPr/>
      </xdr:nvSpPr>
      <xdr:spPr>
        <a:xfrm>
          <a:off x="10426700" y="977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149029</xdr:rowOff>
    </xdr:from>
    <xdr:ext cx="534377" cy="259045"/>
    <xdr:sp macro="" textlink="">
      <xdr:nvSpPr>
        <xdr:cNvPr id="370" name="普通建設事業費該当値テキスト"/>
        <xdr:cNvSpPr txBox="1"/>
      </xdr:nvSpPr>
      <xdr:spPr>
        <a:xfrm>
          <a:off x="10528300" y="975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54389</xdr:rowOff>
    </xdr:from>
    <xdr:to>
      <xdr:col>50</xdr:col>
      <xdr:colOff>165100</xdr:colOff>
      <xdr:row>56</xdr:row>
      <xdr:rowOff>155989</xdr:rowOff>
    </xdr:to>
    <xdr:sp macro="" textlink="">
      <xdr:nvSpPr>
        <xdr:cNvPr id="371" name="楕円 370"/>
        <xdr:cNvSpPr/>
      </xdr:nvSpPr>
      <xdr:spPr>
        <a:xfrm>
          <a:off x="9588500" y="96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1066</xdr:rowOff>
    </xdr:from>
    <xdr:ext cx="534377" cy="259045"/>
    <xdr:sp macro="" textlink="">
      <xdr:nvSpPr>
        <xdr:cNvPr id="372" name="テキスト ボックス 371"/>
        <xdr:cNvSpPr txBox="1"/>
      </xdr:nvSpPr>
      <xdr:spPr>
        <a:xfrm>
          <a:off x="9372111" y="943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25898</xdr:rowOff>
    </xdr:from>
    <xdr:to>
      <xdr:col>46</xdr:col>
      <xdr:colOff>38100</xdr:colOff>
      <xdr:row>53</xdr:row>
      <xdr:rowOff>127498</xdr:rowOff>
    </xdr:to>
    <xdr:sp macro="" textlink="">
      <xdr:nvSpPr>
        <xdr:cNvPr id="373" name="楕円 372"/>
        <xdr:cNvSpPr/>
      </xdr:nvSpPr>
      <xdr:spPr>
        <a:xfrm>
          <a:off x="8699500" y="91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144025</xdr:rowOff>
    </xdr:from>
    <xdr:ext cx="599010" cy="259045"/>
    <xdr:sp macro="" textlink="">
      <xdr:nvSpPr>
        <xdr:cNvPr id="374" name="テキスト ボックス 373"/>
        <xdr:cNvSpPr txBox="1"/>
      </xdr:nvSpPr>
      <xdr:spPr>
        <a:xfrm>
          <a:off x="8450795" y="888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121879</xdr:rowOff>
    </xdr:from>
    <xdr:to>
      <xdr:col>41</xdr:col>
      <xdr:colOff>101600</xdr:colOff>
      <xdr:row>54</xdr:row>
      <xdr:rowOff>52029</xdr:rowOff>
    </xdr:to>
    <xdr:sp macro="" textlink="">
      <xdr:nvSpPr>
        <xdr:cNvPr id="375" name="楕円 374"/>
        <xdr:cNvSpPr/>
      </xdr:nvSpPr>
      <xdr:spPr>
        <a:xfrm>
          <a:off x="7810500" y="92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68556</xdr:rowOff>
    </xdr:from>
    <xdr:ext cx="599010" cy="259045"/>
    <xdr:sp macro="" textlink="">
      <xdr:nvSpPr>
        <xdr:cNvPr id="376" name="テキスト ボックス 375"/>
        <xdr:cNvSpPr txBox="1"/>
      </xdr:nvSpPr>
      <xdr:spPr>
        <a:xfrm>
          <a:off x="7561795" y="898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4577</xdr:rowOff>
    </xdr:from>
    <xdr:to>
      <xdr:col>36</xdr:col>
      <xdr:colOff>165100</xdr:colOff>
      <xdr:row>56</xdr:row>
      <xdr:rowOff>106177</xdr:rowOff>
    </xdr:to>
    <xdr:sp macro="" textlink="">
      <xdr:nvSpPr>
        <xdr:cNvPr id="377" name="楕円 376"/>
        <xdr:cNvSpPr/>
      </xdr:nvSpPr>
      <xdr:spPr>
        <a:xfrm>
          <a:off x="6921500" y="96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122704</xdr:rowOff>
    </xdr:from>
    <xdr:ext cx="534377" cy="259045"/>
    <xdr:sp macro="" textlink="">
      <xdr:nvSpPr>
        <xdr:cNvPr id="378" name="テキスト ボックス 377"/>
        <xdr:cNvSpPr txBox="1"/>
      </xdr:nvSpPr>
      <xdr:spPr>
        <a:xfrm>
          <a:off x="6705111" y="938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2" name="直線コネクタ 401"/>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5" name="普通建設事業費 （ うち新規整備　）最大値テキスト"/>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6" name="直線コネクタ 405"/>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27991</xdr:rowOff>
    </xdr:from>
    <xdr:to>
      <xdr:col>55</xdr:col>
      <xdr:colOff>0</xdr:colOff>
      <xdr:row>79</xdr:row>
      <xdr:rowOff>40202</xdr:rowOff>
    </xdr:to>
    <xdr:cxnSp macro="">
      <xdr:nvCxnSpPr>
        <xdr:cNvPr id="407" name="直線コネクタ 406"/>
        <xdr:cNvCxnSpPr/>
      </xdr:nvCxnSpPr>
      <xdr:spPr>
        <a:xfrm>
          <a:off x="9639300" y="13572541"/>
          <a:ext cx="83820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08" name="普通建設事業費 （ うち新規整備　）平均値テキスト"/>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09" name="フローチャート: 判断 408"/>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23857</xdr:rowOff>
    </xdr:from>
    <xdr:to>
      <xdr:col>50</xdr:col>
      <xdr:colOff>114300</xdr:colOff>
      <xdr:row>79</xdr:row>
      <xdr:rowOff>27991</xdr:rowOff>
    </xdr:to>
    <xdr:cxnSp macro="">
      <xdr:nvCxnSpPr>
        <xdr:cNvPr id="410" name="直線コネクタ 409"/>
        <xdr:cNvCxnSpPr/>
      </xdr:nvCxnSpPr>
      <xdr:spPr>
        <a:xfrm>
          <a:off x="8750300" y="13568407"/>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1" name="フローチャート: 判断 410"/>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2" name="テキスト ボックス 411"/>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156197</xdr:rowOff>
    </xdr:from>
    <xdr:to>
      <xdr:col>45</xdr:col>
      <xdr:colOff>177800</xdr:colOff>
      <xdr:row>79</xdr:row>
      <xdr:rowOff>23857</xdr:rowOff>
    </xdr:to>
    <xdr:cxnSp macro="">
      <xdr:nvCxnSpPr>
        <xdr:cNvPr id="413" name="直線コネクタ 412"/>
        <xdr:cNvCxnSpPr/>
      </xdr:nvCxnSpPr>
      <xdr:spPr>
        <a:xfrm>
          <a:off x="7861300" y="13357847"/>
          <a:ext cx="889000" cy="2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4" name="フローチャート: 判断 413"/>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15" name="テキスト ボックス 414"/>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156197</xdr:rowOff>
    </xdr:from>
    <xdr:to>
      <xdr:col>41</xdr:col>
      <xdr:colOff>50800</xdr:colOff>
      <xdr:row>78</xdr:row>
      <xdr:rowOff>99961</xdr:rowOff>
    </xdr:to>
    <xdr:cxnSp macro="">
      <xdr:nvCxnSpPr>
        <xdr:cNvPr id="416" name="直線コネクタ 415"/>
        <xdr:cNvCxnSpPr/>
      </xdr:nvCxnSpPr>
      <xdr:spPr>
        <a:xfrm flipV="1">
          <a:off x="6972300" y="13357847"/>
          <a:ext cx="8890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17" name="フローチャート: 判断 416"/>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18" name="テキスト ボックス 417"/>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19" name="フローチャート: 判断 418"/>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macro="" textlink="">
      <xdr:nvSpPr>
        <xdr:cNvPr id="420" name="テキスト ボックス 419"/>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160852</xdr:rowOff>
    </xdr:from>
    <xdr:to>
      <xdr:col>55</xdr:col>
      <xdr:colOff>50800</xdr:colOff>
      <xdr:row>79</xdr:row>
      <xdr:rowOff>91002</xdr:rowOff>
    </xdr:to>
    <xdr:sp macro="" textlink="">
      <xdr:nvSpPr>
        <xdr:cNvPr id="426" name="楕円 425"/>
        <xdr:cNvSpPr/>
      </xdr:nvSpPr>
      <xdr:spPr>
        <a:xfrm>
          <a:off x="10426700" y="135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75779</xdr:rowOff>
    </xdr:from>
    <xdr:ext cx="378565" cy="259045"/>
    <xdr:sp macro="" textlink="">
      <xdr:nvSpPr>
        <xdr:cNvPr id="427" name="普通建設事業費 （ うち新規整備　）該当値テキスト"/>
        <xdr:cNvSpPr txBox="1"/>
      </xdr:nvSpPr>
      <xdr:spPr>
        <a:xfrm>
          <a:off x="10528300" y="13448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148641</xdr:rowOff>
    </xdr:from>
    <xdr:to>
      <xdr:col>50</xdr:col>
      <xdr:colOff>165100</xdr:colOff>
      <xdr:row>79</xdr:row>
      <xdr:rowOff>78791</xdr:rowOff>
    </xdr:to>
    <xdr:sp macro="" textlink="">
      <xdr:nvSpPr>
        <xdr:cNvPr id="428" name="楕円 427"/>
        <xdr:cNvSpPr/>
      </xdr:nvSpPr>
      <xdr:spPr>
        <a:xfrm>
          <a:off x="9588500" y="1352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69918</xdr:rowOff>
    </xdr:from>
    <xdr:ext cx="378565" cy="259045"/>
    <xdr:sp macro="" textlink="">
      <xdr:nvSpPr>
        <xdr:cNvPr id="429" name="テキスト ボックス 428"/>
        <xdr:cNvSpPr txBox="1"/>
      </xdr:nvSpPr>
      <xdr:spPr>
        <a:xfrm>
          <a:off x="9450017" y="13614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144507</xdr:rowOff>
    </xdr:from>
    <xdr:to>
      <xdr:col>46</xdr:col>
      <xdr:colOff>38100</xdr:colOff>
      <xdr:row>79</xdr:row>
      <xdr:rowOff>74657</xdr:rowOff>
    </xdr:to>
    <xdr:sp macro="" textlink="">
      <xdr:nvSpPr>
        <xdr:cNvPr id="430" name="楕円 429"/>
        <xdr:cNvSpPr/>
      </xdr:nvSpPr>
      <xdr:spPr>
        <a:xfrm>
          <a:off x="8699500" y="1351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65784</xdr:rowOff>
    </xdr:from>
    <xdr:ext cx="469744" cy="259045"/>
    <xdr:sp macro="" textlink="">
      <xdr:nvSpPr>
        <xdr:cNvPr id="431" name="テキスト ボックス 430"/>
        <xdr:cNvSpPr txBox="1"/>
      </xdr:nvSpPr>
      <xdr:spPr>
        <a:xfrm>
          <a:off x="8515428" y="1361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105397</xdr:rowOff>
    </xdr:from>
    <xdr:to>
      <xdr:col>41</xdr:col>
      <xdr:colOff>101600</xdr:colOff>
      <xdr:row>78</xdr:row>
      <xdr:rowOff>35547</xdr:rowOff>
    </xdr:to>
    <xdr:sp macro="" textlink="">
      <xdr:nvSpPr>
        <xdr:cNvPr id="432" name="楕円 431"/>
        <xdr:cNvSpPr/>
      </xdr:nvSpPr>
      <xdr:spPr>
        <a:xfrm>
          <a:off x="7810500" y="1330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26674</xdr:rowOff>
    </xdr:from>
    <xdr:ext cx="534377" cy="259045"/>
    <xdr:sp macro="" textlink="">
      <xdr:nvSpPr>
        <xdr:cNvPr id="433" name="テキスト ボックス 432"/>
        <xdr:cNvSpPr txBox="1"/>
      </xdr:nvSpPr>
      <xdr:spPr>
        <a:xfrm>
          <a:off x="7594111" y="1339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49161</xdr:rowOff>
    </xdr:from>
    <xdr:to>
      <xdr:col>36</xdr:col>
      <xdr:colOff>165100</xdr:colOff>
      <xdr:row>78</xdr:row>
      <xdr:rowOff>150761</xdr:rowOff>
    </xdr:to>
    <xdr:sp macro="" textlink="">
      <xdr:nvSpPr>
        <xdr:cNvPr id="434" name="楕円 433"/>
        <xdr:cNvSpPr/>
      </xdr:nvSpPr>
      <xdr:spPr>
        <a:xfrm>
          <a:off x="6921500" y="1342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141888</xdr:rowOff>
    </xdr:from>
    <xdr:ext cx="469744" cy="259045"/>
    <xdr:sp macro="" textlink="">
      <xdr:nvSpPr>
        <xdr:cNvPr id="435" name="テキスト ボックス 434"/>
        <xdr:cNvSpPr txBox="1"/>
      </xdr:nvSpPr>
      <xdr:spPr>
        <a:xfrm>
          <a:off x="6737428" y="1351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1" name="直線コネクタ 460"/>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2" name="普通建設事業費 （ うち更新整備　）最小値テキスト"/>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3" name="直線コネクタ 462"/>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4" name="普通建設事業費 （ うち更新整備　）最大値テキスト"/>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5" name="直線コネクタ 464"/>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127899</xdr:rowOff>
    </xdr:from>
    <xdr:to>
      <xdr:col>55</xdr:col>
      <xdr:colOff>0</xdr:colOff>
      <xdr:row>97</xdr:row>
      <xdr:rowOff>71228</xdr:rowOff>
    </xdr:to>
    <xdr:cxnSp macro="">
      <xdr:nvCxnSpPr>
        <xdr:cNvPr id="466" name="直線コネクタ 465"/>
        <xdr:cNvCxnSpPr/>
      </xdr:nvCxnSpPr>
      <xdr:spPr>
        <a:xfrm>
          <a:off x="9639300" y="16587099"/>
          <a:ext cx="838200" cy="11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11658</xdr:rowOff>
    </xdr:from>
    <xdr:ext cx="534377" cy="259045"/>
    <xdr:sp macro="" textlink="">
      <xdr:nvSpPr>
        <xdr:cNvPr id="467" name="普通建設事業費 （ うち更新整備　）平均値テキスト"/>
        <xdr:cNvSpPr txBox="1"/>
      </xdr:nvSpPr>
      <xdr:spPr>
        <a:xfrm>
          <a:off x="10528300" y="166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68" name="フローチャート: 判断 467"/>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44025</xdr:rowOff>
    </xdr:from>
    <xdr:to>
      <xdr:col>50</xdr:col>
      <xdr:colOff>114300</xdr:colOff>
      <xdr:row>96</xdr:row>
      <xdr:rowOff>127899</xdr:rowOff>
    </xdr:to>
    <xdr:cxnSp macro="">
      <xdr:nvCxnSpPr>
        <xdr:cNvPr id="469" name="直線コネクタ 468"/>
        <xdr:cNvCxnSpPr/>
      </xdr:nvCxnSpPr>
      <xdr:spPr>
        <a:xfrm>
          <a:off x="8750300" y="15988875"/>
          <a:ext cx="889000" cy="59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0" name="フローチャート: 判断 469"/>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macro="" textlink="">
      <xdr:nvSpPr>
        <xdr:cNvPr id="471" name="テキスト ボックス 470"/>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44025</xdr:rowOff>
    </xdr:from>
    <xdr:to>
      <xdr:col>45</xdr:col>
      <xdr:colOff>177800</xdr:colOff>
      <xdr:row>93</xdr:row>
      <xdr:rowOff>101502</xdr:rowOff>
    </xdr:to>
    <xdr:cxnSp macro="">
      <xdr:nvCxnSpPr>
        <xdr:cNvPr id="472" name="直線コネクタ 471"/>
        <xdr:cNvCxnSpPr/>
      </xdr:nvCxnSpPr>
      <xdr:spPr>
        <a:xfrm flipV="1">
          <a:off x="7861300" y="15988875"/>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3" name="フローチャート: 判断 472"/>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129844</xdr:rowOff>
    </xdr:from>
    <xdr:ext cx="534377" cy="259045"/>
    <xdr:sp macro="" textlink="">
      <xdr:nvSpPr>
        <xdr:cNvPr id="474" name="テキスト ボックス 473"/>
        <xdr:cNvSpPr txBox="1"/>
      </xdr:nvSpPr>
      <xdr:spPr>
        <a:xfrm>
          <a:off x="8483111" y="167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101502</xdr:rowOff>
    </xdr:from>
    <xdr:to>
      <xdr:col>41</xdr:col>
      <xdr:colOff>50800</xdr:colOff>
      <xdr:row>96</xdr:row>
      <xdr:rowOff>140843</xdr:rowOff>
    </xdr:to>
    <xdr:cxnSp macro="">
      <xdr:nvCxnSpPr>
        <xdr:cNvPr id="475" name="直線コネクタ 474"/>
        <xdr:cNvCxnSpPr/>
      </xdr:nvCxnSpPr>
      <xdr:spPr>
        <a:xfrm flipV="1">
          <a:off x="6972300" y="16046352"/>
          <a:ext cx="889000" cy="55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6" name="フローチャート: 判断 475"/>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157156</xdr:rowOff>
    </xdr:from>
    <xdr:ext cx="534377" cy="259045"/>
    <xdr:sp macro="" textlink="">
      <xdr:nvSpPr>
        <xdr:cNvPr id="477" name="テキスト ボックス 476"/>
        <xdr:cNvSpPr txBox="1"/>
      </xdr:nvSpPr>
      <xdr:spPr>
        <a:xfrm>
          <a:off x="7594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78" name="フローチャート: 判断 477"/>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159594</xdr:rowOff>
    </xdr:from>
    <xdr:ext cx="534377" cy="259045"/>
    <xdr:sp macro="" textlink="">
      <xdr:nvSpPr>
        <xdr:cNvPr id="479" name="テキスト ボックス 478"/>
        <xdr:cNvSpPr txBox="1"/>
      </xdr:nvSpPr>
      <xdr:spPr>
        <a:xfrm>
          <a:off x="6705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20428</xdr:rowOff>
    </xdr:from>
    <xdr:to>
      <xdr:col>55</xdr:col>
      <xdr:colOff>50800</xdr:colOff>
      <xdr:row>97</xdr:row>
      <xdr:rowOff>122028</xdr:rowOff>
    </xdr:to>
    <xdr:sp macro="" textlink="">
      <xdr:nvSpPr>
        <xdr:cNvPr id="485" name="楕円 484"/>
        <xdr:cNvSpPr/>
      </xdr:nvSpPr>
      <xdr:spPr>
        <a:xfrm>
          <a:off x="10426700" y="166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43305</xdr:rowOff>
    </xdr:from>
    <xdr:ext cx="534377" cy="259045"/>
    <xdr:sp macro="" textlink="">
      <xdr:nvSpPr>
        <xdr:cNvPr id="486" name="普通建設事業費 （ うち更新整備　）該当値テキスト"/>
        <xdr:cNvSpPr txBox="1"/>
      </xdr:nvSpPr>
      <xdr:spPr>
        <a:xfrm>
          <a:off x="10528300" y="165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77099</xdr:rowOff>
    </xdr:from>
    <xdr:to>
      <xdr:col>50</xdr:col>
      <xdr:colOff>165100</xdr:colOff>
      <xdr:row>97</xdr:row>
      <xdr:rowOff>7249</xdr:rowOff>
    </xdr:to>
    <xdr:sp macro="" textlink="">
      <xdr:nvSpPr>
        <xdr:cNvPr id="487" name="楕円 486"/>
        <xdr:cNvSpPr/>
      </xdr:nvSpPr>
      <xdr:spPr>
        <a:xfrm>
          <a:off x="9588500" y="165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23776</xdr:rowOff>
    </xdr:from>
    <xdr:ext cx="534377" cy="259045"/>
    <xdr:sp macro="" textlink="">
      <xdr:nvSpPr>
        <xdr:cNvPr id="488" name="テキスト ボックス 487"/>
        <xdr:cNvSpPr txBox="1"/>
      </xdr:nvSpPr>
      <xdr:spPr>
        <a:xfrm>
          <a:off x="9372111" y="1631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164675</xdr:rowOff>
    </xdr:from>
    <xdr:to>
      <xdr:col>46</xdr:col>
      <xdr:colOff>38100</xdr:colOff>
      <xdr:row>93</xdr:row>
      <xdr:rowOff>94825</xdr:rowOff>
    </xdr:to>
    <xdr:sp macro="" textlink="">
      <xdr:nvSpPr>
        <xdr:cNvPr id="489" name="楕円 488"/>
        <xdr:cNvSpPr/>
      </xdr:nvSpPr>
      <xdr:spPr>
        <a:xfrm>
          <a:off x="8699500" y="159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111352</xdr:rowOff>
    </xdr:from>
    <xdr:ext cx="534377" cy="259045"/>
    <xdr:sp macro="" textlink="">
      <xdr:nvSpPr>
        <xdr:cNvPr id="490" name="テキスト ボックス 489"/>
        <xdr:cNvSpPr txBox="1"/>
      </xdr:nvSpPr>
      <xdr:spPr>
        <a:xfrm>
          <a:off x="8483111" y="1571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50702</xdr:rowOff>
    </xdr:from>
    <xdr:to>
      <xdr:col>41</xdr:col>
      <xdr:colOff>101600</xdr:colOff>
      <xdr:row>93</xdr:row>
      <xdr:rowOff>152302</xdr:rowOff>
    </xdr:to>
    <xdr:sp macro="" textlink="">
      <xdr:nvSpPr>
        <xdr:cNvPr id="491" name="楕円 490"/>
        <xdr:cNvSpPr/>
      </xdr:nvSpPr>
      <xdr:spPr>
        <a:xfrm>
          <a:off x="7810500" y="1599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168829</xdr:rowOff>
    </xdr:from>
    <xdr:ext cx="534377" cy="259045"/>
    <xdr:sp macro="" textlink="">
      <xdr:nvSpPr>
        <xdr:cNvPr id="492" name="テキスト ボックス 491"/>
        <xdr:cNvSpPr txBox="1"/>
      </xdr:nvSpPr>
      <xdr:spPr>
        <a:xfrm>
          <a:off x="7594111" y="1577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90043</xdr:rowOff>
    </xdr:from>
    <xdr:to>
      <xdr:col>36</xdr:col>
      <xdr:colOff>165100</xdr:colOff>
      <xdr:row>97</xdr:row>
      <xdr:rowOff>20193</xdr:rowOff>
    </xdr:to>
    <xdr:sp macro="" textlink="">
      <xdr:nvSpPr>
        <xdr:cNvPr id="493" name="楕円 492"/>
        <xdr:cNvSpPr/>
      </xdr:nvSpPr>
      <xdr:spPr>
        <a:xfrm>
          <a:off x="6921500" y="165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36720</xdr:rowOff>
    </xdr:from>
    <xdr:ext cx="534377" cy="259045"/>
    <xdr:sp macro="" textlink="">
      <xdr:nvSpPr>
        <xdr:cNvPr id="494" name="テキスト ボックス 493"/>
        <xdr:cNvSpPr txBox="1"/>
      </xdr:nvSpPr>
      <xdr:spPr>
        <a:xfrm>
          <a:off x="6705111" y="163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6" name="直線コネクタ 515"/>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19" name="災害復旧事業費最大値テキスト"/>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0" name="直線コネクタ 519"/>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124521</xdr:rowOff>
    </xdr:from>
    <xdr:to>
      <xdr:col>85</xdr:col>
      <xdr:colOff>127000</xdr:colOff>
      <xdr:row>38</xdr:row>
      <xdr:rowOff>128087</xdr:rowOff>
    </xdr:to>
    <xdr:cxnSp macro="">
      <xdr:nvCxnSpPr>
        <xdr:cNvPr id="521" name="直線コネクタ 520"/>
        <xdr:cNvCxnSpPr/>
      </xdr:nvCxnSpPr>
      <xdr:spPr>
        <a:xfrm>
          <a:off x="15481300" y="6639621"/>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2" name="災害復旧事業費平均値テキスト"/>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3" name="フローチャート: 判断 522"/>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169875</xdr:rowOff>
    </xdr:from>
    <xdr:to>
      <xdr:col>81</xdr:col>
      <xdr:colOff>50800</xdr:colOff>
      <xdr:row>38</xdr:row>
      <xdr:rowOff>124521</xdr:rowOff>
    </xdr:to>
    <xdr:cxnSp macro="">
      <xdr:nvCxnSpPr>
        <xdr:cNvPr id="524" name="直線コネクタ 523"/>
        <xdr:cNvCxnSpPr/>
      </xdr:nvCxnSpPr>
      <xdr:spPr>
        <a:xfrm>
          <a:off x="14592300" y="6513525"/>
          <a:ext cx="889000" cy="12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5" name="フローチャート: 判断 524"/>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26" name="テキスト ボックス 525"/>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169875</xdr:rowOff>
    </xdr:from>
    <xdr:to>
      <xdr:col>76</xdr:col>
      <xdr:colOff>114300</xdr:colOff>
      <xdr:row>38</xdr:row>
      <xdr:rowOff>62685</xdr:rowOff>
    </xdr:to>
    <xdr:cxnSp macro="">
      <xdr:nvCxnSpPr>
        <xdr:cNvPr id="527" name="直線コネクタ 526"/>
        <xdr:cNvCxnSpPr/>
      </xdr:nvCxnSpPr>
      <xdr:spPr>
        <a:xfrm flipV="1">
          <a:off x="13703300" y="6513525"/>
          <a:ext cx="889000" cy="6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28" name="フローチャート: 判断 527"/>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99011</xdr:rowOff>
    </xdr:from>
    <xdr:ext cx="469744" cy="259045"/>
    <xdr:sp macro="" textlink="">
      <xdr:nvSpPr>
        <xdr:cNvPr id="529" name="テキスト ボックス 528"/>
        <xdr:cNvSpPr txBox="1"/>
      </xdr:nvSpPr>
      <xdr:spPr>
        <a:xfrm>
          <a:off x="14357428" y="661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62685</xdr:rowOff>
    </xdr:from>
    <xdr:to>
      <xdr:col>71</xdr:col>
      <xdr:colOff>177800</xdr:colOff>
      <xdr:row>38</xdr:row>
      <xdr:rowOff>114051</xdr:rowOff>
    </xdr:to>
    <xdr:cxnSp macro="">
      <xdr:nvCxnSpPr>
        <xdr:cNvPr id="530" name="直線コネクタ 529"/>
        <xdr:cNvCxnSpPr/>
      </xdr:nvCxnSpPr>
      <xdr:spPr>
        <a:xfrm flipV="1">
          <a:off x="12814300" y="6577785"/>
          <a:ext cx="889000" cy="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1" name="フローチャート: 判断 530"/>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128409</xdr:rowOff>
    </xdr:from>
    <xdr:ext cx="469744" cy="259045"/>
    <xdr:sp macro="" textlink="">
      <xdr:nvSpPr>
        <xdr:cNvPr id="532" name="テキスト ボックス 531"/>
        <xdr:cNvSpPr txBox="1"/>
      </xdr:nvSpPr>
      <xdr:spPr>
        <a:xfrm>
          <a:off x="13468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3" name="フローチャート: 判断 532"/>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4" name="テキスト ボックス 533"/>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77287</xdr:rowOff>
    </xdr:from>
    <xdr:to>
      <xdr:col>85</xdr:col>
      <xdr:colOff>177800</xdr:colOff>
      <xdr:row>39</xdr:row>
      <xdr:rowOff>7437</xdr:rowOff>
    </xdr:to>
    <xdr:sp macro="" textlink="">
      <xdr:nvSpPr>
        <xdr:cNvPr id="540" name="楕円 539"/>
        <xdr:cNvSpPr/>
      </xdr:nvSpPr>
      <xdr:spPr>
        <a:xfrm>
          <a:off x="16268700" y="65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163664</xdr:rowOff>
    </xdr:from>
    <xdr:ext cx="378565" cy="259045"/>
    <xdr:sp macro="" textlink="">
      <xdr:nvSpPr>
        <xdr:cNvPr id="541" name="災害復旧事業費該当値テキスト"/>
        <xdr:cNvSpPr txBox="1"/>
      </xdr:nvSpPr>
      <xdr:spPr>
        <a:xfrm>
          <a:off x="16370300" y="6507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73721</xdr:rowOff>
    </xdr:from>
    <xdr:to>
      <xdr:col>81</xdr:col>
      <xdr:colOff>101600</xdr:colOff>
      <xdr:row>39</xdr:row>
      <xdr:rowOff>3871</xdr:rowOff>
    </xdr:to>
    <xdr:sp macro="" textlink="">
      <xdr:nvSpPr>
        <xdr:cNvPr id="542" name="楕円 541"/>
        <xdr:cNvSpPr/>
      </xdr:nvSpPr>
      <xdr:spPr>
        <a:xfrm>
          <a:off x="15430500" y="658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166448</xdr:rowOff>
    </xdr:from>
    <xdr:ext cx="378565" cy="259045"/>
    <xdr:sp macro="" textlink="">
      <xdr:nvSpPr>
        <xdr:cNvPr id="543" name="テキスト ボックス 542"/>
        <xdr:cNvSpPr txBox="1"/>
      </xdr:nvSpPr>
      <xdr:spPr>
        <a:xfrm>
          <a:off x="15292017" y="6681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119075</xdr:rowOff>
    </xdr:from>
    <xdr:to>
      <xdr:col>76</xdr:col>
      <xdr:colOff>165100</xdr:colOff>
      <xdr:row>38</xdr:row>
      <xdr:rowOff>49225</xdr:rowOff>
    </xdr:to>
    <xdr:sp macro="" textlink="">
      <xdr:nvSpPr>
        <xdr:cNvPr id="544" name="楕円 543"/>
        <xdr:cNvSpPr/>
      </xdr:nvSpPr>
      <xdr:spPr>
        <a:xfrm>
          <a:off x="14541500" y="64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65752</xdr:rowOff>
    </xdr:from>
    <xdr:ext cx="469744" cy="259045"/>
    <xdr:sp macro="" textlink="">
      <xdr:nvSpPr>
        <xdr:cNvPr id="545" name="テキスト ボックス 544"/>
        <xdr:cNvSpPr txBox="1"/>
      </xdr:nvSpPr>
      <xdr:spPr>
        <a:xfrm>
          <a:off x="14357428" y="623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11885</xdr:rowOff>
    </xdr:from>
    <xdr:to>
      <xdr:col>72</xdr:col>
      <xdr:colOff>38100</xdr:colOff>
      <xdr:row>38</xdr:row>
      <xdr:rowOff>113485</xdr:rowOff>
    </xdr:to>
    <xdr:sp macro="" textlink="">
      <xdr:nvSpPr>
        <xdr:cNvPr id="546" name="楕円 545"/>
        <xdr:cNvSpPr/>
      </xdr:nvSpPr>
      <xdr:spPr>
        <a:xfrm>
          <a:off x="13652500" y="652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130012</xdr:rowOff>
    </xdr:from>
    <xdr:ext cx="469744" cy="259045"/>
    <xdr:sp macro="" textlink="">
      <xdr:nvSpPr>
        <xdr:cNvPr id="547" name="テキスト ボックス 546"/>
        <xdr:cNvSpPr txBox="1"/>
      </xdr:nvSpPr>
      <xdr:spPr>
        <a:xfrm>
          <a:off x="13468428" y="630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63251</xdr:rowOff>
    </xdr:from>
    <xdr:to>
      <xdr:col>67</xdr:col>
      <xdr:colOff>101600</xdr:colOff>
      <xdr:row>38</xdr:row>
      <xdr:rowOff>164851</xdr:rowOff>
    </xdr:to>
    <xdr:sp macro="" textlink="">
      <xdr:nvSpPr>
        <xdr:cNvPr id="548" name="楕円 547"/>
        <xdr:cNvSpPr/>
      </xdr:nvSpPr>
      <xdr:spPr>
        <a:xfrm>
          <a:off x="12763500" y="65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155978</xdr:rowOff>
    </xdr:from>
    <xdr:ext cx="469744" cy="259045"/>
    <xdr:sp macro="" textlink="">
      <xdr:nvSpPr>
        <xdr:cNvPr id="549" name="テキスト ボックス 548"/>
        <xdr:cNvSpPr txBox="1"/>
      </xdr:nvSpPr>
      <xdr:spPr>
        <a:xfrm>
          <a:off x="12579428" y="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2" name="直線コネクタ 621"/>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3" name="公債費最小値テキスト"/>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4" name="直線コネクタ 623"/>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5" name="公債費最大値テキスト"/>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6" name="直線コネクタ 625"/>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94342</xdr:rowOff>
    </xdr:from>
    <xdr:to>
      <xdr:col>85</xdr:col>
      <xdr:colOff>127000</xdr:colOff>
      <xdr:row>70</xdr:row>
      <xdr:rowOff>101905</xdr:rowOff>
    </xdr:to>
    <xdr:cxnSp macro="">
      <xdr:nvCxnSpPr>
        <xdr:cNvPr id="627" name="直線コネクタ 626"/>
        <xdr:cNvCxnSpPr/>
      </xdr:nvCxnSpPr>
      <xdr:spPr>
        <a:xfrm>
          <a:off x="15481300" y="12095842"/>
          <a:ext cx="8382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9396</xdr:rowOff>
    </xdr:from>
    <xdr:ext cx="534377" cy="259045"/>
    <xdr:sp macro="" textlink="">
      <xdr:nvSpPr>
        <xdr:cNvPr id="628" name="公債費平均値テキスト"/>
        <xdr:cNvSpPr txBox="1"/>
      </xdr:nvSpPr>
      <xdr:spPr>
        <a:xfrm>
          <a:off x="16370300" y="12868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29" name="フローチャート: 判断 628"/>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43288</xdr:rowOff>
    </xdr:from>
    <xdr:to>
      <xdr:col>81</xdr:col>
      <xdr:colOff>50800</xdr:colOff>
      <xdr:row>70</xdr:row>
      <xdr:rowOff>94342</xdr:rowOff>
    </xdr:to>
    <xdr:cxnSp macro="">
      <xdr:nvCxnSpPr>
        <xdr:cNvPr id="630" name="直線コネクタ 629"/>
        <xdr:cNvCxnSpPr/>
      </xdr:nvCxnSpPr>
      <xdr:spPr>
        <a:xfrm>
          <a:off x="14592300" y="12044788"/>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1" name="フローチャート: 判断 630"/>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5987</xdr:rowOff>
    </xdr:from>
    <xdr:ext cx="534377" cy="259045"/>
    <xdr:sp macro="" textlink="">
      <xdr:nvSpPr>
        <xdr:cNvPr id="632" name="テキスト ボックス 631"/>
        <xdr:cNvSpPr txBox="1"/>
      </xdr:nvSpPr>
      <xdr:spPr>
        <a:xfrm>
          <a:off x="15214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43288</xdr:rowOff>
    </xdr:from>
    <xdr:to>
      <xdr:col>76</xdr:col>
      <xdr:colOff>114300</xdr:colOff>
      <xdr:row>70</xdr:row>
      <xdr:rowOff>114840</xdr:rowOff>
    </xdr:to>
    <xdr:cxnSp macro="">
      <xdr:nvCxnSpPr>
        <xdr:cNvPr id="633" name="直線コネクタ 632"/>
        <xdr:cNvCxnSpPr/>
      </xdr:nvCxnSpPr>
      <xdr:spPr>
        <a:xfrm flipV="1">
          <a:off x="13703300" y="12044788"/>
          <a:ext cx="8890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4" name="フローチャート: 判断 633"/>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106075</xdr:rowOff>
    </xdr:from>
    <xdr:ext cx="534377" cy="259045"/>
    <xdr:sp macro="" textlink="">
      <xdr:nvSpPr>
        <xdr:cNvPr id="635" name="テキスト ボックス 634"/>
        <xdr:cNvSpPr txBox="1"/>
      </xdr:nvSpPr>
      <xdr:spPr>
        <a:xfrm>
          <a:off x="14325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114840</xdr:rowOff>
    </xdr:from>
    <xdr:to>
      <xdr:col>71</xdr:col>
      <xdr:colOff>177800</xdr:colOff>
      <xdr:row>71</xdr:row>
      <xdr:rowOff>72110</xdr:rowOff>
    </xdr:to>
    <xdr:cxnSp macro="">
      <xdr:nvCxnSpPr>
        <xdr:cNvPr id="636" name="直線コネクタ 635"/>
        <xdr:cNvCxnSpPr/>
      </xdr:nvCxnSpPr>
      <xdr:spPr>
        <a:xfrm flipV="1">
          <a:off x="12814300" y="12116340"/>
          <a:ext cx="889000" cy="12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37" name="フローチャート: 判断 636"/>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100112</xdr:rowOff>
    </xdr:from>
    <xdr:ext cx="534377" cy="259045"/>
    <xdr:sp macro="" textlink="">
      <xdr:nvSpPr>
        <xdr:cNvPr id="638" name="テキスト ボックス 637"/>
        <xdr:cNvSpPr txBox="1"/>
      </xdr:nvSpPr>
      <xdr:spPr>
        <a:xfrm>
          <a:off x="13436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39" name="フローチャート: 判断 638"/>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93845</xdr:rowOff>
    </xdr:from>
    <xdr:ext cx="534377" cy="259045"/>
    <xdr:sp macro="" textlink="">
      <xdr:nvSpPr>
        <xdr:cNvPr id="640" name="テキスト ボックス 639"/>
        <xdr:cNvSpPr txBox="1"/>
      </xdr:nvSpPr>
      <xdr:spPr>
        <a:xfrm>
          <a:off x="12547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51105</xdr:rowOff>
    </xdr:from>
    <xdr:to>
      <xdr:col>85</xdr:col>
      <xdr:colOff>177800</xdr:colOff>
      <xdr:row>70</xdr:row>
      <xdr:rowOff>152705</xdr:rowOff>
    </xdr:to>
    <xdr:sp macro="" textlink="">
      <xdr:nvSpPr>
        <xdr:cNvPr id="646" name="楕円 645"/>
        <xdr:cNvSpPr/>
      </xdr:nvSpPr>
      <xdr:spPr>
        <a:xfrm>
          <a:off x="16268700" y="120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4132</xdr:rowOff>
    </xdr:from>
    <xdr:ext cx="534377" cy="259045"/>
    <xdr:sp macro="" textlink="">
      <xdr:nvSpPr>
        <xdr:cNvPr id="647" name="公債費該当値テキスト"/>
        <xdr:cNvSpPr txBox="1"/>
      </xdr:nvSpPr>
      <xdr:spPr>
        <a:xfrm>
          <a:off x="16370300" y="1200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43542</xdr:rowOff>
    </xdr:from>
    <xdr:to>
      <xdr:col>81</xdr:col>
      <xdr:colOff>101600</xdr:colOff>
      <xdr:row>70</xdr:row>
      <xdr:rowOff>145142</xdr:rowOff>
    </xdr:to>
    <xdr:sp macro="" textlink="">
      <xdr:nvSpPr>
        <xdr:cNvPr id="648" name="楕円 647"/>
        <xdr:cNvSpPr/>
      </xdr:nvSpPr>
      <xdr:spPr>
        <a:xfrm>
          <a:off x="15430500" y="1204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161669</xdr:rowOff>
    </xdr:from>
    <xdr:ext cx="534377" cy="259045"/>
    <xdr:sp macro="" textlink="">
      <xdr:nvSpPr>
        <xdr:cNvPr id="649" name="テキスト ボックス 648"/>
        <xdr:cNvSpPr txBox="1"/>
      </xdr:nvSpPr>
      <xdr:spPr>
        <a:xfrm>
          <a:off x="15214111" y="1182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163938</xdr:rowOff>
    </xdr:from>
    <xdr:to>
      <xdr:col>76</xdr:col>
      <xdr:colOff>165100</xdr:colOff>
      <xdr:row>70</xdr:row>
      <xdr:rowOff>94088</xdr:rowOff>
    </xdr:to>
    <xdr:sp macro="" textlink="">
      <xdr:nvSpPr>
        <xdr:cNvPr id="650" name="楕円 649"/>
        <xdr:cNvSpPr/>
      </xdr:nvSpPr>
      <xdr:spPr>
        <a:xfrm>
          <a:off x="14541500" y="119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110615</xdr:rowOff>
    </xdr:from>
    <xdr:ext cx="534377" cy="259045"/>
    <xdr:sp macro="" textlink="">
      <xdr:nvSpPr>
        <xdr:cNvPr id="651" name="テキスト ボックス 650"/>
        <xdr:cNvSpPr txBox="1"/>
      </xdr:nvSpPr>
      <xdr:spPr>
        <a:xfrm>
          <a:off x="14325111" y="117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64040</xdr:rowOff>
    </xdr:from>
    <xdr:to>
      <xdr:col>72</xdr:col>
      <xdr:colOff>38100</xdr:colOff>
      <xdr:row>70</xdr:row>
      <xdr:rowOff>165640</xdr:rowOff>
    </xdr:to>
    <xdr:sp macro="" textlink="">
      <xdr:nvSpPr>
        <xdr:cNvPr id="652" name="楕円 651"/>
        <xdr:cNvSpPr/>
      </xdr:nvSpPr>
      <xdr:spPr>
        <a:xfrm>
          <a:off x="13652500" y="1206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10717</xdr:rowOff>
    </xdr:from>
    <xdr:ext cx="534377" cy="259045"/>
    <xdr:sp macro="" textlink="">
      <xdr:nvSpPr>
        <xdr:cNvPr id="653" name="テキスト ボックス 652"/>
        <xdr:cNvSpPr txBox="1"/>
      </xdr:nvSpPr>
      <xdr:spPr>
        <a:xfrm>
          <a:off x="13436111" y="1184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21310</xdr:rowOff>
    </xdr:from>
    <xdr:to>
      <xdr:col>67</xdr:col>
      <xdr:colOff>101600</xdr:colOff>
      <xdr:row>71</xdr:row>
      <xdr:rowOff>122910</xdr:rowOff>
    </xdr:to>
    <xdr:sp macro="" textlink="">
      <xdr:nvSpPr>
        <xdr:cNvPr id="654" name="楕円 653"/>
        <xdr:cNvSpPr/>
      </xdr:nvSpPr>
      <xdr:spPr>
        <a:xfrm>
          <a:off x="12763500" y="1219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139437</xdr:rowOff>
    </xdr:from>
    <xdr:ext cx="534377" cy="259045"/>
    <xdr:sp macro="" textlink="">
      <xdr:nvSpPr>
        <xdr:cNvPr id="655" name="テキスト ボックス 654"/>
        <xdr:cNvSpPr txBox="1"/>
      </xdr:nvSpPr>
      <xdr:spPr>
        <a:xfrm>
          <a:off x="12547111" y="1196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5" name="直線コネクタ 674"/>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6" name="積立金最小値テキスト"/>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77" name="直線コネクタ 676"/>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78" name="積立金最大値テキスト"/>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79" name="直線コネクタ 678"/>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30097</xdr:rowOff>
    </xdr:from>
    <xdr:to>
      <xdr:col>85</xdr:col>
      <xdr:colOff>127000</xdr:colOff>
      <xdr:row>97</xdr:row>
      <xdr:rowOff>82441</xdr:rowOff>
    </xdr:to>
    <xdr:cxnSp macro="">
      <xdr:nvCxnSpPr>
        <xdr:cNvPr id="680" name="直線コネクタ 679"/>
        <xdr:cNvCxnSpPr/>
      </xdr:nvCxnSpPr>
      <xdr:spPr>
        <a:xfrm flipV="1">
          <a:off x="15481300" y="16660747"/>
          <a:ext cx="838200" cy="5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1" name="積立金平均値テキスト"/>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2" name="フローチャート: 判断 681"/>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82441</xdr:rowOff>
    </xdr:from>
    <xdr:to>
      <xdr:col>81</xdr:col>
      <xdr:colOff>50800</xdr:colOff>
      <xdr:row>97</xdr:row>
      <xdr:rowOff>153039</xdr:rowOff>
    </xdr:to>
    <xdr:cxnSp macro="">
      <xdr:nvCxnSpPr>
        <xdr:cNvPr id="683" name="直線コネクタ 682"/>
        <xdr:cNvCxnSpPr/>
      </xdr:nvCxnSpPr>
      <xdr:spPr>
        <a:xfrm flipV="1">
          <a:off x="14592300" y="16713091"/>
          <a:ext cx="889000" cy="7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4" name="フローチャート: 判断 683"/>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142851</xdr:rowOff>
    </xdr:from>
    <xdr:ext cx="534377" cy="259045"/>
    <xdr:sp macro="" textlink="">
      <xdr:nvSpPr>
        <xdr:cNvPr id="685" name="テキスト ボックス 684"/>
        <xdr:cNvSpPr txBox="1"/>
      </xdr:nvSpPr>
      <xdr:spPr>
        <a:xfrm>
          <a:off x="15214111" y="167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153039</xdr:rowOff>
    </xdr:from>
    <xdr:to>
      <xdr:col>76</xdr:col>
      <xdr:colOff>114300</xdr:colOff>
      <xdr:row>97</xdr:row>
      <xdr:rowOff>167424</xdr:rowOff>
    </xdr:to>
    <xdr:cxnSp macro="">
      <xdr:nvCxnSpPr>
        <xdr:cNvPr id="686" name="直線コネクタ 685"/>
        <xdr:cNvCxnSpPr/>
      </xdr:nvCxnSpPr>
      <xdr:spPr>
        <a:xfrm flipV="1">
          <a:off x="13703300" y="16783689"/>
          <a:ext cx="8890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87" name="フローチャート: 判断 686"/>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macro="" textlink="">
      <xdr:nvSpPr>
        <xdr:cNvPr id="688" name="テキスト ボックス 687"/>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149552</xdr:rowOff>
    </xdr:from>
    <xdr:to>
      <xdr:col>71</xdr:col>
      <xdr:colOff>177800</xdr:colOff>
      <xdr:row>97</xdr:row>
      <xdr:rowOff>167424</xdr:rowOff>
    </xdr:to>
    <xdr:cxnSp macro="">
      <xdr:nvCxnSpPr>
        <xdr:cNvPr id="689" name="直線コネクタ 688"/>
        <xdr:cNvCxnSpPr/>
      </xdr:nvCxnSpPr>
      <xdr:spPr>
        <a:xfrm>
          <a:off x="12814300" y="16780202"/>
          <a:ext cx="889000" cy="1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0" name="フローチャート: 判断 689"/>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1" name="テキスト ボックス 690"/>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2" name="フローチャート: 判断 691"/>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3" name="テキスト ボックス 692"/>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150747</xdr:rowOff>
    </xdr:from>
    <xdr:to>
      <xdr:col>85</xdr:col>
      <xdr:colOff>177800</xdr:colOff>
      <xdr:row>97</xdr:row>
      <xdr:rowOff>80897</xdr:rowOff>
    </xdr:to>
    <xdr:sp macro="" textlink="">
      <xdr:nvSpPr>
        <xdr:cNvPr id="699" name="楕円 698"/>
        <xdr:cNvSpPr/>
      </xdr:nvSpPr>
      <xdr:spPr>
        <a:xfrm>
          <a:off x="16268700" y="1660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129174</xdr:rowOff>
    </xdr:from>
    <xdr:ext cx="534377" cy="259045"/>
    <xdr:sp macro="" textlink="">
      <xdr:nvSpPr>
        <xdr:cNvPr id="700" name="積立金該当値テキスト"/>
        <xdr:cNvSpPr txBox="1"/>
      </xdr:nvSpPr>
      <xdr:spPr>
        <a:xfrm>
          <a:off x="16370300" y="1658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31641</xdr:rowOff>
    </xdr:from>
    <xdr:to>
      <xdr:col>81</xdr:col>
      <xdr:colOff>101600</xdr:colOff>
      <xdr:row>97</xdr:row>
      <xdr:rowOff>133241</xdr:rowOff>
    </xdr:to>
    <xdr:sp macro="" textlink="">
      <xdr:nvSpPr>
        <xdr:cNvPr id="701" name="楕円 700"/>
        <xdr:cNvSpPr/>
      </xdr:nvSpPr>
      <xdr:spPr>
        <a:xfrm>
          <a:off x="15430500" y="1666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149768</xdr:rowOff>
    </xdr:from>
    <xdr:ext cx="534377" cy="259045"/>
    <xdr:sp macro="" textlink="">
      <xdr:nvSpPr>
        <xdr:cNvPr id="702" name="テキスト ボックス 701"/>
        <xdr:cNvSpPr txBox="1"/>
      </xdr:nvSpPr>
      <xdr:spPr>
        <a:xfrm>
          <a:off x="15214111" y="1643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102239</xdr:rowOff>
    </xdr:from>
    <xdr:to>
      <xdr:col>76</xdr:col>
      <xdr:colOff>165100</xdr:colOff>
      <xdr:row>98</xdr:row>
      <xdr:rowOff>32389</xdr:rowOff>
    </xdr:to>
    <xdr:sp macro="" textlink="">
      <xdr:nvSpPr>
        <xdr:cNvPr id="703" name="楕円 702"/>
        <xdr:cNvSpPr/>
      </xdr:nvSpPr>
      <xdr:spPr>
        <a:xfrm>
          <a:off x="14541500" y="167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23516</xdr:rowOff>
    </xdr:from>
    <xdr:ext cx="469744" cy="259045"/>
    <xdr:sp macro="" textlink="">
      <xdr:nvSpPr>
        <xdr:cNvPr id="704" name="テキスト ボックス 703"/>
        <xdr:cNvSpPr txBox="1"/>
      </xdr:nvSpPr>
      <xdr:spPr>
        <a:xfrm>
          <a:off x="14357428" y="168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116624</xdr:rowOff>
    </xdr:from>
    <xdr:to>
      <xdr:col>72</xdr:col>
      <xdr:colOff>38100</xdr:colOff>
      <xdr:row>98</xdr:row>
      <xdr:rowOff>46774</xdr:rowOff>
    </xdr:to>
    <xdr:sp macro="" textlink="">
      <xdr:nvSpPr>
        <xdr:cNvPr id="705" name="楕円 704"/>
        <xdr:cNvSpPr/>
      </xdr:nvSpPr>
      <xdr:spPr>
        <a:xfrm>
          <a:off x="13652500" y="167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37901</xdr:rowOff>
    </xdr:from>
    <xdr:ext cx="469744" cy="259045"/>
    <xdr:sp macro="" textlink="">
      <xdr:nvSpPr>
        <xdr:cNvPr id="706" name="テキスト ボックス 705"/>
        <xdr:cNvSpPr txBox="1"/>
      </xdr:nvSpPr>
      <xdr:spPr>
        <a:xfrm>
          <a:off x="13468428" y="1684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98752</xdr:rowOff>
    </xdr:from>
    <xdr:to>
      <xdr:col>67</xdr:col>
      <xdr:colOff>101600</xdr:colOff>
      <xdr:row>98</xdr:row>
      <xdr:rowOff>28902</xdr:rowOff>
    </xdr:to>
    <xdr:sp macro="" textlink="">
      <xdr:nvSpPr>
        <xdr:cNvPr id="707" name="楕円 706"/>
        <xdr:cNvSpPr/>
      </xdr:nvSpPr>
      <xdr:spPr>
        <a:xfrm>
          <a:off x="12763500" y="167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20029</xdr:rowOff>
    </xdr:from>
    <xdr:ext cx="469744" cy="259045"/>
    <xdr:sp macro="" textlink="">
      <xdr:nvSpPr>
        <xdr:cNvPr id="708" name="テキスト ボックス 707"/>
        <xdr:cNvSpPr txBox="1"/>
      </xdr:nvSpPr>
      <xdr:spPr>
        <a:xfrm>
          <a:off x="12579428" y="168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2" name="直線コネクタ 731"/>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5" name="投資及び出資金最大値テキスト"/>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6" name="直線コネクタ 735"/>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4255</xdr:rowOff>
    </xdr:from>
    <xdr:to>
      <xdr:col>116</xdr:col>
      <xdr:colOff>63500</xdr:colOff>
      <xdr:row>39</xdr:row>
      <xdr:rowOff>5969</xdr:rowOff>
    </xdr:to>
    <xdr:cxnSp macro="">
      <xdr:nvCxnSpPr>
        <xdr:cNvPr id="737" name="直線コネクタ 736"/>
        <xdr:cNvCxnSpPr/>
      </xdr:nvCxnSpPr>
      <xdr:spPr>
        <a:xfrm flipV="1">
          <a:off x="21323300" y="6690805"/>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38" name="投資及び出資金平均値テキスト"/>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39" name="フローチャート: 判断 738"/>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5969</xdr:rowOff>
    </xdr:from>
    <xdr:to>
      <xdr:col>111</xdr:col>
      <xdr:colOff>177800</xdr:colOff>
      <xdr:row>39</xdr:row>
      <xdr:rowOff>32639</xdr:rowOff>
    </xdr:to>
    <xdr:cxnSp macro="">
      <xdr:nvCxnSpPr>
        <xdr:cNvPr id="740" name="直線コネクタ 739"/>
        <xdr:cNvCxnSpPr/>
      </xdr:nvCxnSpPr>
      <xdr:spPr>
        <a:xfrm flipV="1">
          <a:off x="20434300" y="669251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1" name="フローチャート: 判断 740"/>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2" name="テキスト ボックス 741"/>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32639</xdr:rowOff>
    </xdr:from>
    <xdr:to>
      <xdr:col>107</xdr:col>
      <xdr:colOff>50800</xdr:colOff>
      <xdr:row>39</xdr:row>
      <xdr:rowOff>35306</xdr:rowOff>
    </xdr:to>
    <xdr:cxnSp macro="">
      <xdr:nvCxnSpPr>
        <xdr:cNvPr id="743" name="直線コネクタ 742"/>
        <xdr:cNvCxnSpPr/>
      </xdr:nvCxnSpPr>
      <xdr:spPr>
        <a:xfrm flipV="1">
          <a:off x="19545300" y="671918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4" name="フローチャート: 判断 743"/>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5" name="テキスト ボックス 744"/>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35306</xdr:rowOff>
    </xdr:from>
    <xdr:to>
      <xdr:col>102</xdr:col>
      <xdr:colOff>114300</xdr:colOff>
      <xdr:row>39</xdr:row>
      <xdr:rowOff>41021</xdr:rowOff>
    </xdr:to>
    <xdr:cxnSp macro="">
      <xdr:nvCxnSpPr>
        <xdr:cNvPr id="746" name="直線コネクタ 745"/>
        <xdr:cNvCxnSpPr/>
      </xdr:nvCxnSpPr>
      <xdr:spPr>
        <a:xfrm flipV="1">
          <a:off x="18656300" y="672185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47" name="フローチャート: 判断 746"/>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48" name="テキスト ボックス 747"/>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49" name="フローチャート: 判断 748"/>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0" name="テキスト ボックス 749"/>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124905</xdr:rowOff>
    </xdr:from>
    <xdr:to>
      <xdr:col>116</xdr:col>
      <xdr:colOff>114300</xdr:colOff>
      <xdr:row>39</xdr:row>
      <xdr:rowOff>55055</xdr:rowOff>
    </xdr:to>
    <xdr:sp macro="" textlink="">
      <xdr:nvSpPr>
        <xdr:cNvPr id="756" name="楕円 755"/>
        <xdr:cNvSpPr/>
      </xdr:nvSpPr>
      <xdr:spPr>
        <a:xfrm>
          <a:off x="22110700" y="66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39832</xdr:rowOff>
    </xdr:from>
    <xdr:ext cx="378565" cy="259045"/>
    <xdr:sp macro="" textlink="">
      <xdr:nvSpPr>
        <xdr:cNvPr id="757" name="投資及び出資金該当値テキスト"/>
        <xdr:cNvSpPr txBox="1"/>
      </xdr:nvSpPr>
      <xdr:spPr>
        <a:xfrm>
          <a:off x="22212300" y="655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126619</xdr:rowOff>
    </xdr:from>
    <xdr:to>
      <xdr:col>112</xdr:col>
      <xdr:colOff>38100</xdr:colOff>
      <xdr:row>39</xdr:row>
      <xdr:rowOff>56769</xdr:rowOff>
    </xdr:to>
    <xdr:sp macro="" textlink="">
      <xdr:nvSpPr>
        <xdr:cNvPr id="758" name="楕円 757"/>
        <xdr:cNvSpPr/>
      </xdr:nvSpPr>
      <xdr:spPr>
        <a:xfrm>
          <a:off x="21272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47896</xdr:rowOff>
    </xdr:from>
    <xdr:ext cx="378565" cy="259045"/>
    <xdr:sp macro="" textlink="">
      <xdr:nvSpPr>
        <xdr:cNvPr id="759" name="テキスト ボックス 758"/>
        <xdr:cNvSpPr txBox="1"/>
      </xdr:nvSpPr>
      <xdr:spPr>
        <a:xfrm>
          <a:off x="21134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153289</xdr:rowOff>
    </xdr:from>
    <xdr:to>
      <xdr:col>107</xdr:col>
      <xdr:colOff>101600</xdr:colOff>
      <xdr:row>39</xdr:row>
      <xdr:rowOff>83439</xdr:rowOff>
    </xdr:to>
    <xdr:sp macro="" textlink="">
      <xdr:nvSpPr>
        <xdr:cNvPr id="760" name="楕円 759"/>
        <xdr:cNvSpPr/>
      </xdr:nvSpPr>
      <xdr:spPr>
        <a:xfrm>
          <a:off x="20383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74566</xdr:rowOff>
    </xdr:from>
    <xdr:ext cx="313932" cy="259045"/>
    <xdr:sp macro="" textlink="">
      <xdr:nvSpPr>
        <xdr:cNvPr id="761" name="テキスト ボックス 760"/>
        <xdr:cNvSpPr txBox="1"/>
      </xdr:nvSpPr>
      <xdr:spPr>
        <a:xfrm>
          <a:off x="20277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155956</xdr:rowOff>
    </xdr:from>
    <xdr:to>
      <xdr:col>102</xdr:col>
      <xdr:colOff>165100</xdr:colOff>
      <xdr:row>39</xdr:row>
      <xdr:rowOff>86106</xdr:rowOff>
    </xdr:to>
    <xdr:sp macro="" textlink="">
      <xdr:nvSpPr>
        <xdr:cNvPr id="762" name="楕円 761"/>
        <xdr:cNvSpPr/>
      </xdr:nvSpPr>
      <xdr:spPr>
        <a:xfrm>
          <a:off x="19494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77233</xdr:rowOff>
    </xdr:from>
    <xdr:ext cx="313932" cy="259045"/>
    <xdr:sp macro="" textlink="">
      <xdr:nvSpPr>
        <xdr:cNvPr id="763" name="テキスト ボックス 762"/>
        <xdr:cNvSpPr txBox="1"/>
      </xdr:nvSpPr>
      <xdr:spPr>
        <a:xfrm>
          <a:off x="19388333" y="6763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161671</xdr:rowOff>
    </xdr:from>
    <xdr:to>
      <xdr:col>98</xdr:col>
      <xdr:colOff>38100</xdr:colOff>
      <xdr:row>39</xdr:row>
      <xdr:rowOff>91821</xdr:rowOff>
    </xdr:to>
    <xdr:sp macro="" textlink="">
      <xdr:nvSpPr>
        <xdr:cNvPr id="764" name="楕円 763"/>
        <xdr:cNvSpPr/>
      </xdr:nvSpPr>
      <xdr:spPr>
        <a:xfrm>
          <a:off x="18605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82948</xdr:rowOff>
    </xdr:from>
    <xdr:ext cx="313932" cy="259045"/>
    <xdr:sp macro="" textlink="">
      <xdr:nvSpPr>
        <xdr:cNvPr id="765" name="テキスト ボックス 764"/>
        <xdr:cNvSpPr txBox="1"/>
      </xdr:nvSpPr>
      <xdr:spPr>
        <a:xfrm>
          <a:off x="18499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9" name="テキスト ボックス 778"/>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1" name="テキスト ボックス 780"/>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3" name="テキスト ボックス 782"/>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89" name="直線コネクタ 788"/>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2" name="貸付金最大値テキスト"/>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3" name="直線コネクタ 792"/>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105156</xdr:rowOff>
    </xdr:from>
    <xdr:to>
      <xdr:col>116</xdr:col>
      <xdr:colOff>63500</xdr:colOff>
      <xdr:row>57</xdr:row>
      <xdr:rowOff>84582</xdr:rowOff>
    </xdr:to>
    <xdr:cxnSp macro="">
      <xdr:nvCxnSpPr>
        <xdr:cNvPr id="794" name="直線コネクタ 793"/>
        <xdr:cNvCxnSpPr/>
      </xdr:nvCxnSpPr>
      <xdr:spPr>
        <a:xfrm>
          <a:off x="21323300" y="970635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795" name="貸付金平均値テキスト"/>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6" name="フローチャート: 判断 795"/>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63119</xdr:rowOff>
    </xdr:from>
    <xdr:to>
      <xdr:col>111</xdr:col>
      <xdr:colOff>177800</xdr:colOff>
      <xdr:row>56</xdr:row>
      <xdr:rowOff>105156</xdr:rowOff>
    </xdr:to>
    <xdr:cxnSp macro="">
      <xdr:nvCxnSpPr>
        <xdr:cNvPr id="797" name="直線コネクタ 796"/>
        <xdr:cNvCxnSpPr/>
      </xdr:nvCxnSpPr>
      <xdr:spPr>
        <a:xfrm>
          <a:off x="20434300" y="9664319"/>
          <a:ext cx="8890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798" name="フローチャート: 判断 797"/>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89806</xdr:rowOff>
    </xdr:from>
    <xdr:ext cx="469744" cy="259045"/>
    <xdr:sp macro="" textlink="">
      <xdr:nvSpPr>
        <xdr:cNvPr id="799" name="テキスト ボックス 798"/>
        <xdr:cNvSpPr txBox="1"/>
      </xdr:nvSpPr>
      <xdr:spPr>
        <a:xfrm>
          <a:off x="21088428" y="98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27051</xdr:rowOff>
    </xdr:from>
    <xdr:to>
      <xdr:col>107</xdr:col>
      <xdr:colOff>50800</xdr:colOff>
      <xdr:row>56</xdr:row>
      <xdr:rowOff>63119</xdr:rowOff>
    </xdr:to>
    <xdr:cxnSp macro="">
      <xdr:nvCxnSpPr>
        <xdr:cNvPr id="800" name="直線コネクタ 799"/>
        <xdr:cNvCxnSpPr/>
      </xdr:nvCxnSpPr>
      <xdr:spPr>
        <a:xfrm>
          <a:off x="19545300" y="9628251"/>
          <a:ext cx="8890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1" name="フローチャート: 判断 800"/>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157624</xdr:rowOff>
    </xdr:from>
    <xdr:ext cx="469744" cy="259045"/>
    <xdr:sp macro="" textlink="">
      <xdr:nvSpPr>
        <xdr:cNvPr id="802" name="テキスト ボックス 801"/>
        <xdr:cNvSpPr txBox="1"/>
      </xdr:nvSpPr>
      <xdr:spPr>
        <a:xfrm>
          <a:off x="20199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160528</xdr:rowOff>
    </xdr:from>
    <xdr:to>
      <xdr:col>102</xdr:col>
      <xdr:colOff>114300</xdr:colOff>
      <xdr:row>56</xdr:row>
      <xdr:rowOff>27051</xdr:rowOff>
    </xdr:to>
    <xdr:cxnSp macro="">
      <xdr:nvCxnSpPr>
        <xdr:cNvPr id="803" name="直線コネクタ 802"/>
        <xdr:cNvCxnSpPr/>
      </xdr:nvCxnSpPr>
      <xdr:spPr>
        <a:xfrm>
          <a:off x="18656300" y="9590278"/>
          <a:ext cx="8890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4" name="フローチャート: 判断 803"/>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120794</xdr:rowOff>
    </xdr:from>
    <xdr:ext cx="469744" cy="259045"/>
    <xdr:sp macro="" textlink="">
      <xdr:nvSpPr>
        <xdr:cNvPr id="805" name="テキスト ボックス 804"/>
        <xdr:cNvSpPr txBox="1"/>
      </xdr:nvSpPr>
      <xdr:spPr>
        <a:xfrm>
          <a:off x="19310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6" name="フローチャート: 判断 805"/>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100601</xdr:rowOff>
    </xdr:from>
    <xdr:ext cx="469744" cy="259045"/>
    <xdr:sp macro="" textlink="">
      <xdr:nvSpPr>
        <xdr:cNvPr id="807" name="テキスト ボックス 806"/>
        <xdr:cNvSpPr txBox="1"/>
      </xdr:nvSpPr>
      <xdr:spPr>
        <a:xfrm>
          <a:off x="18421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33782</xdr:rowOff>
    </xdr:from>
    <xdr:to>
      <xdr:col>116</xdr:col>
      <xdr:colOff>114300</xdr:colOff>
      <xdr:row>57</xdr:row>
      <xdr:rowOff>135382</xdr:rowOff>
    </xdr:to>
    <xdr:sp macro="" textlink="">
      <xdr:nvSpPr>
        <xdr:cNvPr id="813" name="楕円 812"/>
        <xdr:cNvSpPr/>
      </xdr:nvSpPr>
      <xdr:spPr>
        <a:xfrm>
          <a:off x="22110700" y="98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12209</xdr:rowOff>
    </xdr:from>
    <xdr:ext cx="469744" cy="259045"/>
    <xdr:sp macro="" textlink="">
      <xdr:nvSpPr>
        <xdr:cNvPr id="814" name="貸付金該当値テキスト"/>
        <xdr:cNvSpPr txBox="1"/>
      </xdr:nvSpPr>
      <xdr:spPr>
        <a:xfrm>
          <a:off x="22212300" y="978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54356</xdr:rowOff>
    </xdr:from>
    <xdr:to>
      <xdr:col>112</xdr:col>
      <xdr:colOff>38100</xdr:colOff>
      <xdr:row>56</xdr:row>
      <xdr:rowOff>155956</xdr:rowOff>
    </xdr:to>
    <xdr:sp macro="" textlink="">
      <xdr:nvSpPr>
        <xdr:cNvPr id="815" name="楕円 814"/>
        <xdr:cNvSpPr/>
      </xdr:nvSpPr>
      <xdr:spPr>
        <a:xfrm>
          <a:off x="21272500" y="96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1033</xdr:rowOff>
    </xdr:from>
    <xdr:ext cx="469744" cy="259045"/>
    <xdr:sp macro="" textlink="">
      <xdr:nvSpPr>
        <xdr:cNvPr id="816" name="テキスト ボックス 815"/>
        <xdr:cNvSpPr txBox="1"/>
      </xdr:nvSpPr>
      <xdr:spPr>
        <a:xfrm>
          <a:off x="21088428" y="943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12319</xdr:rowOff>
    </xdr:from>
    <xdr:to>
      <xdr:col>107</xdr:col>
      <xdr:colOff>101600</xdr:colOff>
      <xdr:row>56</xdr:row>
      <xdr:rowOff>113919</xdr:rowOff>
    </xdr:to>
    <xdr:sp macro="" textlink="">
      <xdr:nvSpPr>
        <xdr:cNvPr id="817" name="楕円 816"/>
        <xdr:cNvSpPr/>
      </xdr:nvSpPr>
      <xdr:spPr>
        <a:xfrm>
          <a:off x="20383500" y="961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130446</xdr:rowOff>
    </xdr:from>
    <xdr:ext cx="469744" cy="259045"/>
    <xdr:sp macro="" textlink="">
      <xdr:nvSpPr>
        <xdr:cNvPr id="818" name="テキスト ボックス 817"/>
        <xdr:cNvSpPr txBox="1"/>
      </xdr:nvSpPr>
      <xdr:spPr>
        <a:xfrm>
          <a:off x="20199428" y="938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147701</xdr:rowOff>
    </xdr:from>
    <xdr:to>
      <xdr:col>102</xdr:col>
      <xdr:colOff>165100</xdr:colOff>
      <xdr:row>56</xdr:row>
      <xdr:rowOff>77851</xdr:rowOff>
    </xdr:to>
    <xdr:sp macro="" textlink="">
      <xdr:nvSpPr>
        <xdr:cNvPr id="819" name="楕円 818"/>
        <xdr:cNvSpPr/>
      </xdr:nvSpPr>
      <xdr:spPr>
        <a:xfrm>
          <a:off x="19494500" y="957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94378</xdr:rowOff>
    </xdr:from>
    <xdr:ext cx="469744" cy="259045"/>
    <xdr:sp macro="" textlink="">
      <xdr:nvSpPr>
        <xdr:cNvPr id="820" name="テキスト ボックス 819"/>
        <xdr:cNvSpPr txBox="1"/>
      </xdr:nvSpPr>
      <xdr:spPr>
        <a:xfrm>
          <a:off x="19310428" y="93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109728</xdr:rowOff>
    </xdr:from>
    <xdr:to>
      <xdr:col>98</xdr:col>
      <xdr:colOff>38100</xdr:colOff>
      <xdr:row>56</xdr:row>
      <xdr:rowOff>39878</xdr:rowOff>
    </xdr:to>
    <xdr:sp macro="" textlink="">
      <xdr:nvSpPr>
        <xdr:cNvPr id="821" name="楕円 820"/>
        <xdr:cNvSpPr/>
      </xdr:nvSpPr>
      <xdr:spPr>
        <a:xfrm>
          <a:off x="18605500" y="953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56405</xdr:rowOff>
    </xdr:from>
    <xdr:ext cx="469744" cy="259045"/>
    <xdr:sp macro="" textlink="">
      <xdr:nvSpPr>
        <xdr:cNvPr id="822" name="テキスト ボックス 821"/>
        <xdr:cNvSpPr txBox="1"/>
      </xdr:nvSpPr>
      <xdr:spPr>
        <a:xfrm>
          <a:off x="18421428"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5" name="直線コネクタ 844"/>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6" name="繰出金最小値テキスト"/>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47" name="直線コネクタ 846"/>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48" name="繰出金最大値テキスト"/>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49" name="直線コネクタ 848"/>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148661</xdr:rowOff>
    </xdr:from>
    <xdr:to>
      <xdr:col>116</xdr:col>
      <xdr:colOff>63500</xdr:colOff>
      <xdr:row>74</xdr:row>
      <xdr:rowOff>169898</xdr:rowOff>
    </xdr:to>
    <xdr:cxnSp macro="">
      <xdr:nvCxnSpPr>
        <xdr:cNvPr id="850" name="直線コネクタ 849"/>
        <xdr:cNvCxnSpPr/>
      </xdr:nvCxnSpPr>
      <xdr:spPr>
        <a:xfrm>
          <a:off x="21323300" y="12835961"/>
          <a:ext cx="838200" cy="2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macro="" textlink="">
      <xdr:nvSpPr>
        <xdr:cNvPr id="851" name="繰出金平均値テキスト"/>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2" name="フローチャート: 判断 851"/>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148661</xdr:rowOff>
    </xdr:from>
    <xdr:to>
      <xdr:col>111</xdr:col>
      <xdr:colOff>177800</xdr:colOff>
      <xdr:row>75</xdr:row>
      <xdr:rowOff>26932</xdr:rowOff>
    </xdr:to>
    <xdr:cxnSp macro="">
      <xdr:nvCxnSpPr>
        <xdr:cNvPr id="853" name="直線コネクタ 852"/>
        <xdr:cNvCxnSpPr/>
      </xdr:nvCxnSpPr>
      <xdr:spPr>
        <a:xfrm flipV="1">
          <a:off x="20434300" y="12835961"/>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4" name="フローチャート: 判断 853"/>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99514</xdr:rowOff>
    </xdr:from>
    <xdr:ext cx="534377" cy="259045"/>
    <xdr:sp macro="" textlink="">
      <xdr:nvSpPr>
        <xdr:cNvPr id="855" name="テキスト ボックス 854"/>
        <xdr:cNvSpPr txBox="1"/>
      </xdr:nvSpPr>
      <xdr:spPr>
        <a:xfrm>
          <a:off x="21056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99786</xdr:rowOff>
    </xdr:from>
    <xdr:to>
      <xdr:col>107</xdr:col>
      <xdr:colOff>50800</xdr:colOff>
      <xdr:row>75</xdr:row>
      <xdr:rowOff>26932</xdr:rowOff>
    </xdr:to>
    <xdr:cxnSp macro="">
      <xdr:nvCxnSpPr>
        <xdr:cNvPr id="856" name="直線コネクタ 855"/>
        <xdr:cNvCxnSpPr/>
      </xdr:nvCxnSpPr>
      <xdr:spPr>
        <a:xfrm>
          <a:off x="19545300" y="12101286"/>
          <a:ext cx="889000" cy="78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57" name="フローチャート: 判断 856"/>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151658</xdr:rowOff>
    </xdr:from>
    <xdr:ext cx="534377" cy="259045"/>
    <xdr:sp macro="" textlink="">
      <xdr:nvSpPr>
        <xdr:cNvPr id="858" name="テキスト ボックス 857"/>
        <xdr:cNvSpPr txBox="1"/>
      </xdr:nvSpPr>
      <xdr:spPr>
        <a:xfrm>
          <a:off x="20167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8301</xdr:rowOff>
    </xdr:from>
    <xdr:to>
      <xdr:col>102</xdr:col>
      <xdr:colOff>114300</xdr:colOff>
      <xdr:row>70</xdr:row>
      <xdr:rowOff>99786</xdr:rowOff>
    </xdr:to>
    <xdr:cxnSp macro="">
      <xdr:nvCxnSpPr>
        <xdr:cNvPr id="859" name="直線コネクタ 858"/>
        <xdr:cNvCxnSpPr/>
      </xdr:nvCxnSpPr>
      <xdr:spPr>
        <a:xfrm>
          <a:off x="18656300" y="12009801"/>
          <a:ext cx="889000" cy="9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0" name="フローチャート: 判断 859"/>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97822</xdr:rowOff>
    </xdr:from>
    <xdr:ext cx="534377" cy="259045"/>
    <xdr:sp macro="" textlink="">
      <xdr:nvSpPr>
        <xdr:cNvPr id="861" name="テキスト ボックス 860"/>
        <xdr:cNvSpPr txBox="1"/>
      </xdr:nvSpPr>
      <xdr:spPr>
        <a:xfrm>
          <a:off x="19278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2" name="フローチャート: 判断 861"/>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90164</xdr:rowOff>
    </xdr:from>
    <xdr:ext cx="534377" cy="259045"/>
    <xdr:sp macro="" textlink="">
      <xdr:nvSpPr>
        <xdr:cNvPr id="863" name="テキスト ボックス 862"/>
        <xdr:cNvSpPr txBox="1"/>
      </xdr:nvSpPr>
      <xdr:spPr>
        <a:xfrm>
          <a:off x="18389111" y="129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119098</xdr:rowOff>
    </xdr:from>
    <xdr:to>
      <xdr:col>116</xdr:col>
      <xdr:colOff>114300</xdr:colOff>
      <xdr:row>75</xdr:row>
      <xdr:rowOff>49248</xdr:rowOff>
    </xdr:to>
    <xdr:sp macro="" textlink="">
      <xdr:nvSpPr>
        <xdr:cNvPr id="869" name="楕円 868"/>
        <xdr:cNvSpPr/>
      </xdr:nvSpPr>
      <xdr:spPr>
        <a:xfrm>
          <a:off x="22110700" y="1280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141975</xdr:rowOff>
    </xdr:from>
    <xdr:ext cx="534377" cy="259045"/>
    <xdr:sp macro="" textlink="">
      <xdr:nvSpPr>
        <xdr:cNvPr id="870" name="繰出金該当値テキスト"/>
        <xdr:cNvSpPr txBox="1"/>
      </xdr:nvSpPr>
      <xdr:spPr>
        <a:xfrm>
          <a:off x="22212300" y="1265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97861</xdr:rowOff>
    </xdr:from>
    <xdr:to>
      <xdr:col>112</xdr:col>
      <xdr:colOff>38100</xdr:colOff>
      <xdr:row>75</xdr:row>
      <xdr:rowOff>28011</xdr:rowOff>
    </xdr:to>
    <xdr:sp macro="" textlink="">
      <xdr:nvSpPr>
        <xdr:cNvPr id="871" name="楕円 870"/>
        <xdr:cNvSpPr/>
      </xdr:nvSpPr>
      <xdr:spPr>
        <a:xfrm>
          <a:off x="21272500" y="127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44538</xdr:rowOff>
    </xdr:from>
    <xdr:ext cx="534377" cy="259045"/>
    <xdr:sp macro="" textlink="">
      <xdr:nvSpPr>
        <xdr:cNvPr id="872" name="テキスト ボックス 871"/>
        <xdr:cNvSpPr txBox="1"/>
      </xdr:nvSpPr>
      <xdr:spPr>
        <a:xfrm>
          <a:off x="21056111" y="1256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147582</xdr:rowOff>
    </xdr:from>
    <xdr:to>
      <xdr:col>107</xdr:col>
      <xdr:colOff>101600</xdr:colOff>
      <xdr:row>75</xdr:row>
      <xdr:rowOff>77732</xdr:rowOff>
    </xdr:to>
    <xdr:sp macro="" textlink="">
      <xdr:nvSpPr>
        <xdr:cNvPr id="873" name="楕円 872"/>
        <xdr:cNvSpPr/>
      </xdr:nvSpPr>
      <xdr:spPr>
        <a:xfrm>
          <a:off x="20383500" y="1283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94259</xdr:rowOff>
    </xdr:from>
    <xdr:ext cx="534377" cy="259045"/>
    <xdr:sp macro="" textlink="">
      <xdr:nvSpPr>
        <xdr:cNvPr id="874" name="テキスト ボックス 873"/>
        <xdr:cNvSpPr txBox="1"/>
      </xdr:nvSpPr>
      <xdr:spPr>
        <a:xfrm>
          <a:off x="20167111" y="1261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48986</xdr:rowOff>
    </xdr:from>
    <xdr:to>
      <xdr:col>102</xdr:col>
      <xdr:colOff>165100</xdr:colOff>
      <xdr:row>70</xdr:row>
      <xdr:rowOff>150586</xdr:rowOff>
    </xdr:to>
    <xdr:sp macro="" textlink="">
      <xdr:nvSpPr>
        <xdr:cNvPr id="875" name="楕円 874"/>
        <xdr:cNvSpPr/>
      </xdr:nvSpPr>
      <xdr:spPr>
        <a:xfrm>
          <a:off x="19494500" y="120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167113</xdr:rowOff>
    </xdr:from>
    <xdr:ext cx="534377" cy="259045"/>
    <xdr:sp macro="" textlink="">
      <xdr:nvSpPr>
        <xdr:cNvPr id="876" name="テキスト ボックス 875"/>
        <xdr:cNvSpPr txBox="1"/>
      </xdr:nvSpPr>
      <xdr:spPr>
        <a:xfrm>
          <a:off x="19278111" y="118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128951</xdr:rowOff>
    </xdr:from>
    <xdr:to>
      <xdr:col>98</xdr:col>
      <xdr:colOff>38100</xdr:colOff>
      <xdr:row>70</xdr:row>
      <xdr:rowOff>59101</xdr:rowOff>
    </xdr:to>
    <xdr:sp macro="" textlink="">
      <xdr:nvSpPr>
        <xdr:cNvPr id="877" name="楕円 876"/>
        <xdr:cNvSpPr/>
      </xdr:nvSpPr>
      <xdr:spPr>
        <a:xfrm>
          <a:off x="18605500" y="1195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75628</xdr:rowOff>
    </xdr:from>
    <xdr:ext cx="534377" cy="259045"/>
    <xdr:sp macro="" textlink="">
      <xdr:nvSpPr>
        <xdr:cNvPr id="878" name="テキスト ボックス 877"/>
        <xdr:cNvSpPr txBox="1"/>
      </xdr:nvSpPr>
      <xdr:spPr>
        <a:xfrm>
          <a:off x="18389111" y="1173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特別定額給付金給付事業の皆減により、補助費等は大きく減額となり、本庁舎等整備事業や小中学校における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台端末購入に係るネットワーク整備や備品購入費の減により、物件費、普通建設事業費は減額となった。維持補修費については、豪雪による除雪作業委託料の増額により、令和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年度に引き続き大きく増額となっている。扶助費については、住民税非課税世帯等に対する臨時特別給付金事業の皆増、子育て世帯への臨時特別給付金給付事業等の増によって、令和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大きく増額となっている。今後は、図書館整備事業や立川総合支所改修事業により物件費、普通建設事業費等の増額が見込まれることから、行財政改革の推進による事務の効率化等を図りつつ、適正な行政運営に努めていく。維持補修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年度が特別とは捉えず、後年度についても同等程度の除雪作業委託料がかかることも想定し、健全な財政運営に努めていく。</a:t>
          </a:r>
        </a:p>
        <a:p>
          <a:r>
            <a:rPr kumimoji="1" lang="ja-JP" altLang="en-US" sz="1300">
              <a:latin typeface="ＭＳ Ｐゴシック" panose="020B0600070205080204" pitchFamily="50" charset="-128"/>
              <a:ea typeface="ＭＳ Ｐゴシック" panose="020B0600070205080204" pitchFamily="50" charset="-128"/>
            </a:rPr>
            <a:t>　全体的にみると、類似団体と比較してコストが高い傾向にあることから、行財政改革推進計画に基づく事業の見直しなどにより財政コスト削減を図りつつ、効率的で質の高い財政運営に取り組む必要がある。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20,307
20,186
249.17
13,756,021
12,908,288
799,897
7,652,559
15,668,349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114173</xdr:rowOff>
    </xdr:from>
    <xdr:to>
      <xdr:col>24</xdr:col>
      <xdr:colOff>63500</xdr:colOff>
      <xdr:row>31</xdr:row>
      <xdr:rowOff>137033</xdr:rowOff>
    </xdr:to>
    <xdr:cxnSp macro="">
      <xdr:nvCxnSpPr>
        <xdr:cNvPr id="61" name="直線コネクタ 60"/>
        <xdr:cNvCxnSpPr/>
      </xdr:nvCxnSpPr>
      <xdr:spPr>
        <a:xfrm>
          <a:off x="3797300" y="542912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macro="" textlink="">
      <xdr:nvSpPr>
        <xdr:cNvPr id="62" name="議会費平均値テキスト"/>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114173</xdr:rowOff>
    </xdr:from>
    <xdr:to>
      <xdr:col>19</xdr:col>
      <xdr:colOff>177800</xdr:colOff>
      <xdr:row>31</xdr:row>
      <xdr:rowOff>137795</xdr:rowOff>
    </xdr:to>
    <xdr:cxnSp macro="">
      <xdr:nvCxnSpPr>
        <xdr:cNvPr id="64" name="直線コネクタ 63"/>
        <xdr:cNvCxnSpPr/>
      </xdr:nvCxnSpPr>
      <xdr:spPr>
        <a:xfrm flipV="1">
          <a:off x="2908300" y="5429123"/>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66" name="テキスト ボックス 65"/>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137795</xdr:rowOff>
    </xdr:from>
    <xdr:to>
      <xdr:col>15</xdr:col>
      <xdr:colOff>50800</xdr:colOff>
      <xdr:row>32</xdr:row>
      <xdr:rowOff>37973</xdr:rowOff>
    </xdr:to>
    <xdr:cxnSp macro="">
      <xdr:nvCxnSpPr>
        <xdr:cNvPr id="67" name="直線コネクタ 66"/>
        <xdr:cNvCxnSpPr/>
      </xdr:nvCxnSpPr>
      <xdr:spPr>
        <a:xfrm flipV="1">
          <a:off x="2019300" y="5452745"/>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151147</xdr:rowOff>
    </xdr:from>
    <xdr:ext cx="469744" cy="259045"/>
    <xdr:sp macro="" textlink="">
      <xdr:nvSpPr>
        <xdr:cNvPr id="69" name="テキスト ボックス 68"/>
        <xdr:cNvSpPr txBox="1"/>
      </xdr:nvSpPr>
      <xdr:spPr>
        <a:xfrm>
          <a:off x="2673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37973</xdr:rowOff>
    </xdr:from>
    <xdr:to>
      <xdr:col>10</xdr:col>
      <xdr:colOff>114300</xdr:colOff>
      <xdr:row>32</xdr:row>
      <xdr:rowOff>57404</xdr:rowOff>
    </xdr:to>
    <xdr:cxnSp macro="">
      <xdr:nvCxnSpPr>
        <xdr:cNvPr id="70" name="直線コネクタ 69"/>
        <xdr:cNvCxnSpPr/>
      </xdr:nvCxnSpPr>
      <xdr:spPr>
        <a:xfrm flipV="1">
          <a:off x="1130300" y="552437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116857</xdr:rowOff>
    </xdr:from>
    <xdr:ext cx="469744" cy="259045"/>
    <xdr:sp macro="" textlink="">
      <xdr:nvSpPr>
        <xdr:cNvPr id="72" name="テキスト ボックス 71"/>
        <xdr:cNvSpPr txBox="1"/>
      </xdr:nvSpPr>
      <xdr:spPr>
        <a:xfrm>
          <a:off x="1784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134764</xdr:rowOff>
    </xdr:from>
    <xdr:ext cx="469744" cy="259045"/>
    <xdr:sp macro="" textlink="">
      <xdr:nvSpPr>
        <xdr:cNvPr id="74" name="テキスト ボックス 73"/>
        <xdr:cNvSpPr txBox="1"/>
      </xdr:nvSpPr>
      <xdr:spPr>
        <a:xfrm>
          <a:off x="895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86233</xdr:rowOff>
    </xdr:from>
    <xdr:to>
      <xdr:col>24</xdr:col>
      <xdr:colOff>114300</xdr:colOff>
      <xdr:row>32</xdr:row>
      <xdr:rowOff>16383</xdr:rowOff>
    </xdr:to>
    <xdr:sp macro="" textlink="">
      <xdr:nvSpPr>
        <xdr:cNvPr id="80" name="楕円 79"/>
        <xdr:cNvSpPr/>
      </xdr:nvSpPr>
      <xdr:spPr>
        <a:xfrm>
          <a:off x="4584700" y="540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109110</xdr:rowOff>
    </xdr:from>
    <xdr:ext cx="469744" cy="259045"/>
    <xdr:sp macro="" textlink="">
      <xdr:nvSpPr>
        <xdr:cNvPr id="81" name="議会費該当値テキスト"/>
        <xdr:cNvSpPr txBox="1"/>
      </xdr:nvSpPr>
      <xdr:spPr>
        <a:xfrm>
          <a:off x="4686300" y="525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63373</xdr:rowOff>
    </xdr:from>
    <xdr:to>
      <xdr:col>20</xdr:col>
      <xdr:colOff>38100</xdr:colOff>
      <xdr:row>31</xdr:row>
      <xdr:rowOff>164973</xdr:rowOff>
    </xdr:to>
    <xdr:sp macro="" textlink="">
      <xdr:nvSpPr>
        <xdr:cNvPr id="82" name="楕円 81"/>
        <xdr:cNvSpPr/>
      </xdr:nvSpPr>
      <xdr:spPr>
        <a:xfrm>
          <a:off x="3746500" y="537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10050</xdr:rowOff>
    </xdr:from>
    <xdr:ext cx="469744" cy="259045"/>
    <xdr:sp macro="" textlink="">
      <xdr:nvSpPr>
        <xdr:cNvPr id="83" name="テキスト ボックス 82"/>
        <xdr:cNvSpPr txBox="1"/>
      </xdr:nvSpPr>
      <xdr:spPr>
        <a:xfrm>
          <a:off x="3562428" y="515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86995</xdr:rowOff>
    </xdr:from>
    <xdr:to>
      <xdr:col>15</xdr:col>
      <xdr:colOff>101600</xdr:colOff>
      <xdr:row>32</xdr:row>
      <xdr:rowOff>17145</xdr:rowOff>
    </xdr:to>
    <xdr:sp macro="" textlink="">
      <xdr:nvSpPr>
        <xdr:cNvPr id="84" name="楕円 83"/>
        <xdr:cNvSpPr/>
      </xdr:nvSpPr>
      <xdr:spPr>
        <a:xfrm>
          <a:off x="2857500" y="54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33672</xdr:rowOff>
    </xdr:from>
    <xdr:ext cx="469744" cy="259045"/>
    <xdr:sp macro="" textlink="">
      <xdr:nvSpPr>
        <xdr:cNvPr id="85" name="テキスト ボックス 84"/>
        <xdr:cNvSpPr txBox="1"/>
      </xdr:nvSpPr>
      <xdr:spPr>
        <a:xfrm>
          <a:off x="2673428" y="517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158623</xdr:rowOff>
    </xdr:from>
    <xdr:to>
      <xdr:col>10</xdr:col>
      <xdr:colOff>165100</xdr:colOff>
      <xdr:row>32</xdr:row>
      <xdr:rowOff>88773</xdr:rowOff>
    </xdr:to>
    <xdr:sp macro="" textlink="">
      <xdr:nvSpPr>
        <xdr:cNvPr id="86" name="楕円 85"/>
        <xdr:cNvSpPr/>
      </xdr:nvSpPr>
      <xdr:spPr>
        <a:xfrm>
          <a:off x="1968500" y="54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105300</xdr:rowOff>
    </xdr:from>
    <xdr:ext cx="469744" cy="259045"/>
    <xdr:sp macro="" textlink="">
      <xdr:nvSpPr>
        <xdr:cNvPr id="87" name="テキスト ボックス 86"/>
        <xdr:cNvSpPr txBox="1"/>
      </xdr:nvSpPr>
      <xdr:spPr>
        <a:xfrm>
          <a:off x="1784428" y="524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6604</xdr:rowOff>
    </xdr:from>
    <xdr:to>
      <xdr:col>6</xdr:col>
      <xdr:colOff>38100</xdr:colOff>
      <xdr:row>32</xdr:row>
      <xdr:rowOff>108204</xdr:rowOff>
    </xdr:to>
    <xdr:sp macro="" textlink="">
      <xdr:nvSpPr>
        <xdr:cNvPr id="88" name="楕円 87"/>
        <xdr:cNvSpPr/>
      </xdr:nvSpPr>
      <xdr:spPr>
        <a:xfrm>
          <a:off x="1079500" y="54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124731</xdr:rowOff>
    </xdr:from>
    <xdr:ext cx="469744" cy="259045"/>
    <xdr:sp macro="" textlink="">
      <xdr:nvSpPr>
        <xdr:cNvPr id="89" name="テキスト ボックス 88"/>
        <xdr:cNvSpPr txBox="1"/>
      </xdr:nvSpPr>
      <xdr:spPr>
        <a:xfrm>
          <a:off x="895428" y="52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64749</xdr:rowOff>
    </xdr:from>
    <xdr:to>
      <xdr:col>24</xdr:col>
      <xdr:colOff>63500</xdr:colOff>
      <xdr:row>57</xdr:row>
      <xdr:rowOff>106507</xdr:rowOff>
    </xdr:to>
    <xdr:cxnSp macro="">
      <xdr:nvCxnSpPr>
        <xdr:cNvPr id="120" name="直線コネクタ 119"/>
        <xdr:cNvCxnSpPr/>
      </xdr:nvCxnSpPr>
      <xdr:spPr>
        <a:xfrm>
          <a:off x="3797300" y="9494499"/>
          <a:ext cx="838200" cy="38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91543</xdr:rowOff>
    </xdr:from>
    <xdr:ext cx="534377" cy="259045"/>
    <xdr:sp macro="" textlink="">
      <xdr:nvSpPr>
        <xdr:cNvPr id="121" name="総務費平均値テキスト"/>
        <xdr:cNvSpPr txBox="1"/>
      </xdr:nvSpPr>
      <xdr:spPr>
        <a:xfrm>
          <a:off x="4686300" y="986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64749</xdr:rowOff>
    </xdr:from>
    <xdr:to>
      <xdr:col>19</xdr:col>
      <xdr:colOff>177800</xdr:colOff>
      <xdr:row>56</xdr:row>
      <xdr:rowOff>128711</xdr:rowOff>
    </xdr:to>
    <xdr:cxnSp macro="">
      <xdr:nvCxnSpPr>
        <xdr:cNvPr id="123" name="直線コネクタ 122"/>
        <xdr:cNvCxnSpPr/>
      </xdr:nvCxnSpPr>
      <xdr:spPr>
        <a:xfrm flipV="1">
          <a:off x="2908300" y="9494499"/>
          <a:ext cx="889000" cy="23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109582</xdr:rowOff>
    </xdr:from>
    <xdr:ext cx="599010" cy="259045"/>
    <xdr:sp macro="" textlink="">
      <xdr:nvSpPr>
        <xdr:cNvPr id="125" name="テキスト ボックス 124"/>
        <xdr:cNvSpPr txBox="1"/>
      </xdr:nvSpPr>
      <xdr:spPr>
        <a:xfrm>
          <a:off x="3497795" y="971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128711</xdr:rowOff>
    </xdr:from>
    <xdr:to>
      <xdr:col>15</xdr:col>
      <xdr:colOff>50800</xdr:colOff>
      <xdr:row>56</xdr:row>
      <xdr:rowOff>165277</xdr:rowOff>
    </xdr:to>
    <xdr:cxnSp macro="">
      <xdr:nvCxnSpPr>
        <xdr:cNvPr id="126" name="直線コネクタ 125"/>
        <xdr:cNvCxnSpPr/>
      </xdr:nvCxnSpPr>
      <xdr:spPr>
        <a:xfrm flipV="1">
          <a:off x="2019300" y="9729911"/>
          <a:ext cx="889000" cy="3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99093</xdr:rowOff>
    </xdr:from>
    <xdr:ext cx="534377" cy="259045"/>
    <xdr:sp macro="" textlink="">
      <xdr:nvSpPr>
        <xdr:cNvPr id="128" name="テキスト ボックス 127"/>
        <xdr:cNvSpPr txBox="1"/>
      </xdr:nvSpPr>
      <xdr:spPr>
        <a:xfrm>
          <a:off x="2641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165277</xdr:rowOff>
    </xdr:from>
    <xdr:to>
      <xdr:col>10</xdr:col>
      <xdr:colOff>114300</xdr:colOff>
      <xdr:row>57</xdr:row>
      <xdr:rowOff>109789</xdr:rowOff>
    </xdr:to>
    <xdr:cxnSp macro="">
      <xdr:nvCxnSpPr>
        <xdr:cNvPr id="129" name="直線コネクタ 128"/>
        <xdr:cNvCxnSpPr/>
      </xdr:nvCxnSpPr>
      <xdr:spPr>
        <a:xfrm flipV="1">
          <a:off x="1130300" y="9766477"/>
          <a:ext cx="889000" cy="11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81001</xdr:rowOff>
    </xdr:from>
    <xdr:ext cx="534377" cy="259045"/>
    <xdr:sp macro="" textlink="">
      <xdr:nvSpPr>
        <xdr:cNvPr id="131" name="テキスト ボックス 130"/>
        <xdr:cNvSpPr txBox="1"/>
      </xdr:nvSpPr>
      <xdr:spPr>
        <a:xfrm>
          <a:off x="1752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110003</xdr:rowOff>
    </xdr:from>
    <xdr:ext cx="534377" cy="259045"/>
    <xdr:sp macro="" textlink="">
      <xdr:nvSpPr>
        <xdr:cNvPr id="133" name="テキスト ボックス 132"/>
        <xdr:cNvSpPr txBox="1"/>
      </xdr:nvSpPr>
      <xdr:spPr>
        <a:xfrm>
          <a:off x="863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55707</xdr:rowOff>
    </xdr:from>
    <xdr:to>
      <xdr:col>24</xdr:col>
      <xdr:colOff>114300</xdr:colOff>
      <xdr:row>57</xdr:row>
      <xdr:rowOff>157307</xdr:rowOff>
    </xdr:to>
    <xdr:sp macro="" textlink="">
      <xdr:nvSpPr>
        <xdr:cNvPr id="139" name="楕円 138"/>
        <xdr:cNvSpPr/>
      </xdr:nvSpPr>
      <xdr:spPr>
        <a:xfrm>
          <a:off x="4584700" y="98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78584</xdr:rowOff>
    </xdr:from>
    <xdr:ext cx="599010" cy="259045"/>
    <xdr:sp macro="" textlink="">
      <xdr:nvSpPr>
        <xdr:cNvPr id="140" name="総務費該当値テキスト"/>
        <xdr:cNvSpPr txBox="1"/>
      </xdr:nvSpPr>
      <xdr:spPr>
        <a:xfrm>
          <a:off x="4686300" y="96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13949</xdr:rowOff>
    </xdr:from>
    <xdr:to>
      <xdr:col>20</xdr:col>
      <xdr:colOff>38100</xdr:colOff>
      <xdr:row>55</xdr:row>
      <xdr:rowOff>115549</xdr:rowOff>
    </xdr:to>
    <xdr:sp macro="" textlink="">
      <xdr:nvSpPr>
        <xdr:cNvPr id="141" name="楕円 140"/>
        <xdr:cNvSpPr/>
      </xdr:nvSpPr>
      <xdr:spPr>
        <a:xfrm>
          <a:off x="3746500" y="944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132076</xdr:rowOff>
    </xdr:from>
    <xdr:ext cx="599010" cy="259045"/>
    <xdr:sp macro="" textlink="">
      <xdr:nvSpPr>
        <xdr:cNvPr id="142" name="テキスト ボックス 141"/>
        <xdr:cNvSpPr txBox="1"/>
      </xdr:nvSpPr>
      <xdr:spPr>
        <a:xfrm>
          <a:off x="3497795" y="921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77911</xdr:rowOff>
    </xdr:from>
    <xdr:to>
      <xdr:col>15</xdr:col>
      <xdr:colOff>101600</xdr:colOff>
      <xdr:row>57</xdr:row>
      <xdr:rowOff>8061</xdr:rowOff>
    </xdr:to>
    <xdr:sp macro="" textlink="">
      <xdr:nvSpPr>
        <xdr:cNvPr id="143" name="楕円 142"/>
        <xdr:cNvSpPr/>
      </xdr:nvSpPr>
      <xdr:spPr>
        <a:xfrm>
          <a:off x="2857500" y="96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24588</xdr:rowOff>
    </xdr:from>
    <xdr:ext cx="599010" cy="259045"/>
    <xdr:sp macro="" textlink="">
      <xdr:nvSpPr>
        <xdr:cNvPr id="144" name="テキスト ボックス 143"/>
        <xdr:cNvSpPr txBox="1"/>
      </xdr:nvSpPr>
      <xdr:spPr>
        <a:xfrm>
          <a:off x="2608795" y="945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114477</xdr:rowOff>
    </xdr:from>
    <xdr:to>
      <xdr:col>10</xdr:col>
      <xdr:colOff>165100</xdr:colOff>
      <xdr:row>57</xdr:row>
      <xdr:rowOff>44627</xdr:rowOff>
    </xdr:to>
    <xdr:sp macro="" textlink="">
      <xdr:nvSpPr>
        <xdr:cNvPr id="145" name="楕円 144"/>
        <xdr:cNvSpPr/>
      </xdr:nvSpPr>
      <xdr:spPr>
        <a:xfrm>
          <a:off x="1968500" y="97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61154</xdr:rowOff>
    </xdr:from>
    <xdr:ext cx="599010" cy="259045"/>
    <xdr:sp macro="" textlink="">
      <xdr:nvSpPr>
        <xdr:cNvPr id="146" name="テキスト ボックス 145"/>
        <xdr:cNvSpPr txBox="1"/>
      </xdr:nvSpPr>
      <xdr:spPr>
        <a:xfrm>
          <a:off x="1719795" y="949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58989</xdr:rowOff>
    </xdr:from>
    <xdr:to>
      <xdr:col>6</xdr:col>
      <xdr:colOff>38100</xdr:colOff>
      <xdr:row>57</xdr:row>
      <xdr:rowOff>160589</xdr:rowOff>
    </xdr:to>
    <xdr:sp macro="" textlink="">
      <xdr:nvSpPr>
        <xdr:cNvPr id="147" name="楕円 146"/>
        <xdr:cNvSpPr/>
      </xdr:nvSpPr>
      <xdr:spPr>
        <a:xfrm>
          <a:off x="1079500" y="983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5666</xdr:rowOff>
    </xdr:from>
    <xdr:ext cx="599010" cy="259045"/>
    <xdr:sp macro="" textlink="">
      <xdr:nvSpPr>
        <xdr:cNvPr id="148" name="テキスト ボックス 147"/>
        <xdr:cNvSpPr txBox="1"/>
      </xdr:nvSpPr>
      <xdr:spPr>
        <a:xfrm>
          <a:off x="830795" y="960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50978</xdr:rowOff>
    </xdr:from>
    <xdr:to>
      <xdr:col>24</xdr:col>
      <xdr:colOff>63500</xdr:colOff>
      <xdr:row>77</xdr:row>
      <xdr:rowOff>119838</xdr:rowOff>
    </xdr:to>
    <xdr:cxnSp macro="">
      <xdr:nvCxnSpPr>
        <xdr:cNvPr id="178" name="直線コネクタ 177"/>
        <xdr:cNvCxnSpPr/>
      </xdr:nvCxnSpPr>
      <xdr:spPr>
        <a:xfrm flipV="1">
          <a:off x="3797300" y="13081178"/>
          <a:ext cx="838200" cy="2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9289</xdr:rowOff>
    </xdr:from>
    <xdr:ext cx="599010" cy="259045"/>
    <xdr:sp macro="" textlink="">
      <xdr:nvSpPr>
        <xdr:cNvPr id="179" name="民生費平均値テキスト"/>
        <xdr:cNvSpPr txBox="1"/>
      </xdr:nvSpPr>
      <xdr:spPr>
        <a:xfrm>
          <a:off x="4686300" y="1303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119838</xdr:rowOff>
    </xdr:from>
    <xdr:to>
      <xdr:col>19</xdr:col>
      <xdr:colOff>177800</xdr:colOff>
      <xdr:row>78</xdr:row>
      <xdr:rowOff>18238</xdr:rowOff>
    </xdr:to>
    <xdr:cxnSp macro="">
      <xdr:nvCxnSpPr>
        <xdr:cNvPr id="181" name="直線コネクタ 180"/>
        <xdr:cNvCxnSpPr/>
      </xdr:nvCxnSpPr>
      <xdr:spPr>
        <a:xfrm flipV="1">
          <a:off x="2908300" y="13321488"/>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91127</xdr:rowOff>
    </xdr:from>
    <xdr:ext cx="599010" cy="259045"/>
    <xdr:sp macro="" textlink="">
      <xdr:nvSpPr>
        <xdr:cNvPr id="183" name="テキスト ボックス 182"/>
        <xdr:cNvSpPr txBox="1"/>
      </xdr:nvSpPr>
      <xdr:spPr>
        <a:xfrm>
          <a:off x="3497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18238</xdr:rowOff>
    </xdr:from>
    <xdr:to>
      <xdr:col>15</xdr:col>
      <xdr:colOff>50800</xdr:colOff>
      <xdr:row>78</xdr:row>
      <xdr:rowOff>40703</xdr:rowOff>
    </xdr:to>
    <xdr:cxnSp macro="">
      <xdr:nvCxnSpPr>
        <xdr:cNvPr id="184" name="直線コネクタ 183"/>
        <xdr:cNvCxnSpPr/>
      </xdr:nvCxnSpPr>
      <xdr:spPr>
        <a:xfrm flipV="1">
          <a:off x="2019300" y="13391338"/>
          <a:ext cx="889000" cy="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132960</xdr:rowOff>
    </xdr:from>
    <xdr:ext cx="599010" cy="259045"/>
    <xdr:sp macro="" textlink="">
      <xdr:nvSpPr>
        <xdr:cNvPr id="186" name="テキスト ボックス 185"/>
        <xdr:cNvSpPr txBox="1"/>
      </xdr:nvSpPr>
      <xdr:spPr>
        <a:xfrm>
          <a:off x="2608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2539</xdr:rowOff>
    </xdr:from>
    <xdr:to>
      <xdr:col>10</xdr:col>
      <xdr:colOff>114300</xdr:colOff>
      <xdr:row>78</xdr:row>
      <xdr:rowOff>40703</xdr:rowOff>
    </xdr:to>
    <xdr:cxnSp macro="">
      <xdr:nvCxnSpPr>
        <xdr:cNvPr id="187" name="直線コネクタ 186"/>
        <xdr:cNvCxnSpPr/>
      </xdr:nvCxnSpPr>
      <xdr:spPr>
        <a:xfrm>
          <a:off x="1130300" y="13375639"/>
          <a:ext cx="889000" cy="3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24883</xdr:rowOff>
    </xdr:from>
    <xdr:ext cx="599010" cy="259045"/>
    <xdr:sp macro="" textlink="">
      <xdr:nvSpPr>
        <xdr:cNvPr id="189" name="テキスト ボックス 188"/>
        <xdr:cNvSpPr txBox="1"/>
      </xdr:nvSpPr>
      <xdr:spPr>
        <a:xfrm>
          <a:off x="1719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140161</xdr:rowOff>
    </xdr:from>
    <xdr:ext cx="599010" cy="259045"/>
    <xdr:sp macro="" textlink="">
      <xdr:nvSpPr>
        <xdr:cNvPr id="191" name="テキスト ボックス 190"/>
        <xdr:cNvSpPr txBox="1"/>
      </xdr:nvSpPr>
      <xdr:spPr>
        <a:xfrm>
          <a:off x="830795" y="1351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178</xdr:rowOff>
    </xdr:from>
    <xdr:to>
      <xdr:col>24</xdr:col>
      <xdr:colOff>114300</xdr:colOff>
      <xdr:row>76</xdr:row>
      <xdr:rowOff>101778</xdr:rowOff>
    </xdr:to>
    <xdr:sp macro="" textlink="">
      <xdr:nvSpPr>
        <xdr:cNvPr id="197" name="楕円 196"/>
        <xdr:cNvSpPr/>
      </xdr:nvSpPr>
      <xdr:spPr>
        <a:xfrm>
          <a:off x="4584700" y="130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23055</xdr:rowOff>
    </xdr:from>
    <xdr:ext cx="599010" cy="259045"/>
    <xdr:sp macro="" textlink="">
      <xdr:nvSpPr>
        <xdr:cNvPr id="198" name="民生費該当値テキスト"/>
        <xdr:cNvSpPr txBox="1"/>
      </xdr:nvSpPr>
      <xdr:spPr>
        <a:xfrm>
          <a:off x="4686300" y="1288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69038</xdr:rowOff>
    </xdr:from>
    <xdr:to>
      <xdr:col>20</xdr:col>
      <xdr:colOff>38100</xdr:colOff>
      <xdr:row>77</xdr:row>
      <xdr:rowOff>170638</xdr:rowOff>
    </xdr:to>
    <xdr:sp macro="" textlink="">
      <xdr:nvSpPr>
        <xdr:cNvPr id="199" name="楕円 198"/>
        <xdr:cNvSpPr/>
      </xdr:nvSpPr>
      <xdr:spPr>
        <a:xfrm>
          <a:off x="3746500" y="132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15715</xdr:rowOff>
    </xdr:from>
    <xdr:ext cx="599010" cy="259045"/>
    <xdr:sp macro="" textlink="">
      <xdr:nvSpPr>
        <xdr:cNvPr id="200" name="テキスト ボックス 199"/>
        <xdr:cNvSpPr txBox="1"/>
      </xdr:nvSpPr>
      <xdr:spPr>
        <a:xfrm>
          <a:off x="3497795" y="1304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138888</xdr:rowOff>
    </xdr:from>
    <xdr:to>
      <xdr:col>15</xdr:col>
      <xdr:colOff>101600</xdr:colOff>
      <xdr:row>78</xdr:row>
      <xdr:rowOff>69038</xdr:rowOff>
    </xdr:to>
    <xdr:sp macro="" textlink="">
      <xdr:nvSpPr>
        <xdr:cNvPr id="201" name="楕円 200"/>
        <xdr:cNvSpPr/>
      </xdr:nvSpPr>
      <xdr:spPr>
        <a:xfrm>
          <a:off x="2857500" y="1334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85565</xdr:rowOff>
    </xdr:from>
    <xdr:ext cx="599010" cy="259045"/>
    <xdr:sp macro="" textlink="">
      <xdr:nvSpPr>
        <xdr:cNvPr id="202" name="テキスト ボックス 201"/>
        <xdr:cNvSpPr txBox="1"/>
      </xdr:nvSpPr>
      <xdr:spPr>
        <a:xfrm>
          <a:off x="2608795" y="1311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161353</xdr:rowOff>
    </xdr:from>
    <xdr:to>
      <xdr:col>10</xdr:col>
      <xdr:colOff>165100</xdr:colOff>
      <xdr:row>78</xdr:row>
      <xdr:rowOff>91503</xdr:rowOff>
    </xdr:to>
    <xdr:sp macro="" textlink="">
      <xdr:nvSpPr>
        <xdr:cNvPr id="203" name="楕円 202"/>
        <xdr:cNvSpPr/>
      </xdr:nvSpPr>
      <xdr:spPr>
        <a:xfrm>
          <a:off x="1968500" y="1336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108030</xdr:rowOff>
    </xdr:from>
    <xdr:ext cx="599010" cy="259045"/>
    <xdr:sp macro="" textlink="">
      <xdr:nvSpPr>
        <xdr:cNvPr id="204" name="テキスト ボックス 203"/>
        <xdr:cNvSpPr txBox="1"/>
      </xdr:nvSpPr>
      <xdr:spPr>
        <a:xfrm>
          <a:off x="1719795" y="1313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123189</xdr:rowOff>
    </xdr:from>
    <xdr:to>
      <xdr:col>6</xdr:col>
      <xdr:colOff>38100</xdr:colOff>
      <xdr:row>78</xdr:row>
      <xdr:rowOff>53339</xdr:rowOff>
    </xdr:to>
    <xdr:sp macro="" textlink="">
      <xdr:nvSpPr>
        <xdr:cNvPr id="205" name="楕円 204"/>
        <xdr:cNvSpPr/>
      </xdr:nvSpPr>
      <xdr:spPr>
        <a:xfrm>
          <a:off x="1079500" y="133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69866</xdr:rowOff>
    </xdr:from>
    <xdr:ext cx="599010" cy="259045"/>
    <xdr:sp macro="" textlink="">
      <xdr:nvSpPr>
        <xdr:cNvPr id="206" name="テキスト ボックス 205"/>
        <xdr:cNvSpPr txBox="1"/>
      </xdr:nvSpPr>
      <xdr:spPr>
        <a:xfrm>
          <a:off x="830795" y="1310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43524</xdr:rowOff>
    </xdr:from>
    <xdr:to>
      <xdr:col>24</xdr:col>
      <xdr:colOff>62865</xdr:colOff>
      <xdr:row>98</xdr:row>
      <xdr:rowOff>3683</xdr:rowOff>
    </xdr:to>
    <xdr:cxnSp macro="">
      <xdr:nvCxnSpPr>
        <xdr:cNvPr id="233" name="直線コネクタ 232"/>
        <xdr:cNvCxnSpPr/>
      </xdr:nvCxnSpPr>
      <xdr:spPr>
        <a:xfrm flipV="1">
          <a:off x="4633595" y="15645474"/>
          <a:ext cx="1270" cy="116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7510</xdr:rowOff>
    </xdr:from>
    <xdr:ext cx="534377" cy="259045"/>
    <xdr:sp macro="" textlink="">
      <xdr:nvSpPr>
        <xdr:cNvPr id="234" name="衛生費最小値テキスト"/>
        <xdr:cNvSpPr txBox="1"/>
      </xdr:nvSpPr>
      <xdr:spPr>
        <a:xfrm>
          <a:off x="4686300" y="168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3683</xdr:rowOff>
    </xdr:from>
    <xdr:to>
      <xdr:col>24</xdr:col>
      <xdr:colOff>152400</xdr:colOff>
      <xdr:row>98</xdr:row>
      <xdr:rowOff>3683</xdr:rowOff>
    </xdr:to>
    <xdr:cxnSp macro="">
      <xdr:nvCxnSpPr>
        <xdr:cNvPr id="235" name="直線コネクタ 234"/>
        <xdr:cNvCxnSpPr/>
      </xdr:nvCxnSpPr>
      <xdr:spPr>
        <a:xfrm>
          <a:off x="4546600" y="1680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161651</xdr:rowOff>
    </xdr:from>
    <xdr:ext cx="534377" cy="259045"/>
    <xdr:sp macro="" textlink="">
      <xdr:nvSpPr>
        <xdr:cNvPr id="236" name="衛生費最大値テキスト"/>
        <xdr:cNvSpPr txBox="1"/>
      </xdr:nvSpPr>
      <xdr:spPr>
        <a:xfrm>
          <a:off x="4686300" y="154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43524</xdr:rowOff>
    </xdr:from>
    <xdr:to>
      <xdr:col>24</xdr:col>
      <xdr:colOff>152400</xdr:colOff>
      <xdr:row>91</xdr:row>
      <xdr:rowOff>43524</xdr:rowOff>
    </xdr:to>
    <xdr:cxnSp macro="">
      <xdr:nvCxnSpPr>
        <xdr:cNvPr id="237" name="直線コネクタ 236"/>
        <xdr:cNvCxnSpPr/>
      </xdr:nvCxnSpPr>
      <xdr:spPr>
        <a:xfrm>
          <a:off x="4546600" y="156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62041</xdr:rowOff>
    </xdr:from>
    <xdr:to>
      <xdr:col>24</xdr:col>
      <xdr:colOff>63500</xdr:colOff>
      <xdr:row>97</xdr:row>
      <xdr:rowOff>165760</xdr:rowOff>
    </xdr:to>
    <xdr:cxnSp macro="">
      <xdr:nvCxnSpPr>
        <xdr:cNvPr id="238" name="直線コネクタ 237"/>
        <xdr:cNvCxnSpPr/>
      </xdr:nvCxnSpPr>
      <xdr:spPr>
        <a:xfrm flipV="1">
          <a:off x="3797300" y="16692691"/>
          <a:ext cx="838200" cy="10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72458</xdr:rowOff>
    </xdr:from>
    <xdr:ext cx="534377" cy="259045"/>
    <xdr:sp macro="" textlink="">
      <xdr:nvSpPr>
        <xdr:cNvPr id="239" name="衛生費平均値テキスト"/>
        <xdr:cNvSpPr txBox="1"/>
      </xdr:nvSpPr>
      <xdr:spPr>
        <a:xfrm>
          <a:off x="4686300" y="1618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49581</xdr:rowOff>
    </xdr:from>
    <xdr:to>
      <xdr:col>24</xdr:col>
      <xdr:colOff>114300</xdr:colOff>
      <xdr:row>95</xdr:row>
      <xdr:rowOff>151181</xdr:rowOff>
    </xdr:to>
    <xdr:sp macro="" textlink="">
      <xdr:nvSpPr>
        <xdr:cNvPr id="240" name="フローチャート: 判断 239"/>
        <xdr:cNvSpPr/>
      </xdr:nvSpPr>
      <xdr:spPr>
        <a:xfrm>
          <a:off x="45847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165760</xdr:rowOff>
    </xdr:from>
    <xdr:to>
      <xdr:col>19</xdr:col>
      <xdr:colOff>177800</xdr:colOff>
      <xdr:row>98</xdr:row>
      <xdr:rowOff>109493</xdr:rowOff>
    </xdr:to>
    <xdr:cxnSp macro="">
      <xdr:nvCxnSpPr>
        <xdr:cNvPr id="241" name="直線コネクタ 240"/>
        <xdr:cNvCxnSpPr/>
      </xdr:nvCxnSpPr>
      <xdr:spPr>
        <a:xfrm flipV="1">
          <a:off x="2908300" y="16796410"/>
          <a:ext cx="889000" cy="1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168256</xdr:rowOff>
    </xdr:from>
    <xdr:to>
      <xdr:col>20</xdr:col>
      <xdr:colOff>38100</xdr:colOff>
      <xdr:row>96</xdr:row>
      <xdr:rowOff>98406</xdr:rowOff>
    </xdr:to>
    <xdr:sp macro="" textlink="">
      <xdr:nvSpPr>
        <xdr:cNvPr id="242" name="フローチャート: 判断 241"/>
        <xdr:cNvSpPr/>
      </xdr:nvSpPr>
      <xdr:spPr>
        <a:xfrm>
          <a:off x="3746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114933</xdr:rowOff>
    </xdr:from>
    <xdr:ext cx="534377" cy="259045"/>
    <xdr:sp macro="" textlink="">
      <xdr:nvSpPr>
        <xdr:cNvPr id="243" name="テキスト ボックス 242"/>
        <xdr:cNvSpPr txBox="1"/>
      </xdr:nvSpPr>
      <xdr:spPr>
        <a:xfrm>
          <a:off x="3530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109493</xdr:rowOff>
    </xdr:from>
    <xdr:to>
      <xdr:col>15</xdr:col>
      <xdr:colOff>50800</xdr:colOff>
      <xdr:row>99</xdr:row>
      <xdr:rowOff>55837</xdr:rowOff>
    </xdr:to>
    <xdr:cxnSp macro="">
      <xdr:nvCxnSpPr>
        <xdr:cNvPr id="244" name="直線コネクタ 243"/>
        <xdr:cNvCxnSpPr/>
      </xdr:nvCxnSpPr>
      <xdr:spPr>
        <a:xfrm flipV="1">
          <a:off x="2019300" y="16911593"/>
          <a:ext cx="889000" cy="11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2325</xdr:rowOff>
    </xdr:from>
    <xdr:to>
      <xdr:col>15</xdr:col>
      <xdr:colOff>101600</xdr:colOff>
      <xdr:row>96</xdr:row>
      <xdr:rowOff>103925</xdr:rowOff>
    </xdr:to>
    <xdr:sp macro="" textlink="">
      <xdr:nvSpPr>
        <xdr:cNvPr id="245" name="フローチャート: 判断 244"/>
        <xdr:cNvSpPr/>
      </xdr:nvSpPr>
      <xdr:spPr>
        <a:xfrm>
          <a:off x="2857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120452</xdr:rowOff>
    </xdr:from>
    <xdr:ext cx="534377" cy="259045"/>
    <xdr:sp macro="" textlink="">
      <xdr:nvSpPr>
        <xdr:cNvPr id="246" name="テキスト ボックス 245"/>
        <xdr:cNvSpPr txBox="1"/>
      </xdr:nvSpPr>
      <xdr:spPr>
        <a:xfrm>
          <a:off x="2641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55837</xdr:rowOff>
    </xdr:from>
    <xdr:to>
      <xdr:col>10</xdr:col>
      <xdr:colOff>114300</xdr:colOff>
      <xdr:row>99</xdr:row>
      <xdr:rowOff>145317</xdr:rowOff>
    </xdr:to>
    <xdr:cxnSp macro="">
      <xdr:nvCxnSpPr>
        <xdr:cNvPr id="247" name="直線コネクタ 246"/>
        <xdr:cNvCxnSpPr/>
      </xdr:nvCxnSpPr>
      <xdr:spPr>
        <a:xfrm flipV="1">
          <a:off x="1130300" y="17029387"/>
          <a:ext cx="889000" cy="8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61730</xdr:rowOff>
    </xdr:from>
    <xdr:to>
      <xdr:col>10</xdr:col>
      <xdr:colOff>165100</xdr:colOff>
      <xdr:row>96</xdr:row>
      <xdr:rowOff>163330</xdr:rowOff>
    </xdr:to>
    <xdr:sp macro="" textlink="">
      <xdr:nvSpPr>
        <xdr:cNvPr id="248" name="フローチャート: 判断 247"/>
        <xdr:cNvSpPr/>
      </xdr:nvSpPr>
      <xdr:spPr>
        <a:xfrm>
          <a:off x="1968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8407</xdr:rowOff>
    </xdr:from>
    <xdr:ext cx="534377" cy="259045"/>
    <xdr:sp macro="" textlink="">
      <xdr:nvSpPr>
        <xdr:cNvPr id="249" name="テキスト ボックス 248"/>
        <xdr:cNvSpPr txBox="1"/>
      </xdr:nvSpPr>
      <xdr:spPr>
        <a:xfrm>
          <a:off x="1752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49189</xdr:rowOff>
    </xdr:from>
    <xdr:to>
      <xdr:col>6</xdr:col>
      <xdr:colOff>38100</xdr:colOff>
      <xdr:row>96</xdr:row>
      <xdr:rowOff>150789</xdr:rowOff>
    </xdr:to>
    <xdr:sp macro="" textlink="">
      <xdr:nvSpPr>
        <xdr:cNvPr id="250" name="フローチャート: 判断 249"/>
        <xdr:cNvSpPr/>
      </xdr:nvSpPr>
      <xdr:spPr>
        <a:xfrm>
          <a:off x="1079500" y="1650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167316</xdr:rowOff>
    </xdr:from>
    <xdr:ext cx="534377" cy="259045"/>
    <xdr:sp macro="" textlink="">
      <xdr:nvSpPr>
        <xdr:cNvPr id="251" name="テキスト ボックス 250"/>
        <xdr:cNvSpPr txBox="1"/>
      </xdr:nvSpPr>
      <xdr:spPr>
        <a:xfrm>
          <a:off x="863111" y="1628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11241</xdr:rowOff>
    </xdr:from>
    <xdr:to>
      <xdr:col>24</xdr:col>
      <xdr:colOff>114300</xdr:colOff>
      <xdr:row>97</xdr:row>
      <xdr:rowOff>112841</xdr:rowOff>
    </xdr:to>
    <xdr:sp macro="" textlink="">
      <xdr:nvSpPr>
        <xdr:cNvPr id="257" name="楕円 256"/>
        <xdr:cNvSpPr/>
      </xdr:nvSpPr>
      <xdr:spPr>
        <a:xfrm>
          <a:off x="4584700" y="166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97618</xdr:rowOff>
    </xdr:from>
    <xdr:ext cx="534377" cy="259045"/>
    <xdr:sp macro="" textlink="">
      <xdr:nvSpPr>
        <xdr:cNvPr id="258" name="衛生費該当値テキスト"/>
        <xdr:cNvSpPr txBox="1"/>
      </xdr:nvSpPr>
      <xdr:spPr>
        <a:xfrm>
          <a:off x="4686300" y="1655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114960</xdr:rowOff>
    </xdr:from>
    <xdr:to>
      <xdr:col>20</xdr:col>
      <xdr:colOff>38100</xdr:colOff>
      <xdr:row>98</xdr:row>
      <xdr:rowOff>45110</xdr:rowOff>
    </xdr:to>
    <xdr:sp macro="" textlink="">
      <xdr:nvSpPr>
        <xdr:cNvPr id="259" name="楕円 258"/>
        <xdr:cNvSpPr/>
      </xdr:nvSpPr>
      <xdr:spPr>
        <a:xfrm>
          <a:off x="3746500" y="167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36237</xdr:rowOff>
    </xdr:from>
    <xdr:ext cx="534377" cy="259045"/>
    <xdr:sp macro="" textlink="">
      <xdr:nvSpPr>
        <xdr:cNvPr id="260" name="テキスト ボックス 259"/>
        <xdr:cNvSpPr txBox="1"/>
      </xdr:nvSpPr>
      <xdr:spPr>
        <a:xfrm>
          <a:off x="3530111" y="168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58693</xdr:rowOff>
    </xdr:from>
    <xdr:to>
      <xdr:col>15</xdr:col>
      <xdr:colOff>101600</xdr:colOff>
      <xdr:row>98</xdr:row>
      <xdr:rowOff>160293</xdr:rowOff>
    </xdr:to>
    <xdr:sp macro="" textlink="">
      <xdr:nvSpPr>
        <xdr:cNvPr id="261" name="楕円 260"/>
        <xdr:cNvSpPr/>
      </xdr:nvSpPr>
      <xdr:spPr>
        <a:xfrm>
          <a:off x="2857500" y="1686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151420</xdr:rowOff>
    </xdr:from>
    <xdr:ext cx="534377" cy="259045"/>
    <xdr:sp macro="" textlink="">
      <xdr:nvSpPr>
        <xdr:cNvPr id="262" name="テキスト ボックス 261"/>
        <xdr:cNvSpPr txBox="1"/>
      </xdr:nvSpPr>
      <xdr:spPr>
        <a:xfrm>
          <a:off x="2641111" y="1695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5037</xdr:rowOff>
    </xdr:from>
    <xdr:to>
      <xdr:col>10</xdr:col>
      <xdr:colOff>165100</xdr:colOff>
      <xdr:row>99</xdr:row>
      <xdr:rowOff>106637</xdr:rowOff>
    </xdr:to>
    <xdr:sp macro="" textlink="">
      <xdr:nvSpPr>
        <xdr:cNvPr id="263" name="楕円 262"/>
        <xdr:cNvSpPr/>
      </xdr:nvSpPr>
      <xdr:spPr>
        <a:xfrm>
          <a:off x="1968500" y="169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97764</xdr:rowOff>
    </xdr:from>
    <xdr:ext cx="534377" cy="259045"/>
    <xdr:sp macro="" textlink="">
      <xdr:nvSpPr>
        <xdr:cNvPr id="264" name="テキスト ボックス 263"/>
        <xdr:cNvSpPr txBox="1"/>
      </xdr:nvSpPr>
      <xdr:spPr>
        <a:xfrm>
          <a:off x="1752111" y="170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94517</xdr:rowOff>
    </xdr:from>
    <xdr:to>
      <xdr:col>6</xdr:col>
      <xdr:colOff>38100</xdr:colOff>
      <xdr:row>100</xdr:row>
      <xdr:rowOff>24667</xdr:rowOff>
    </xdr:to>
    <xdr:sp macro="" textlink="">
      <xdr:nvSpPr>
        <xdr:cNvPr id="265" name="楕円 264"/>
        <xdr:cNvSpPr/>
      </xdr:nvSpPr>
      <xdr:spPr>
        <a:xfrm>
          <a:off x="1079500" y="1706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15794</xdr:rowOff>
    </xdr:from>
    <xdr:ext cx="534377" cy="259045"/>
    <xdr:sp macro="" textlink="">
      <xdr:nvSpPr>
        <xdr:cNvPr id="266" name="テキスト ボックス 265"/>
        <xdr:cNvSpPr txBox="1"/>
      </xdr:nvSpPr>
      <xdr:spPr>
        <a:xfrm>
          <a:off x="863111" y="1716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0" name="直線コネクタ 289"/>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3" name="労働費最大値テキスト"/>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4" name="直線コネクタ 293"/>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71882</xdr:rowOff>
    </xdr:from>
    <xdr:to>
      <xdr:col>55</xdr:col>
      <xdr:colOff>0</xdr:colOff>
      <xdr:row>37</xdr:row>
      <xdr:rowOff>51689</xdr:rowOff>
    </xdr:to>
    <xdr:cxnSp macro="">
      <xdr:nvCxnSpPr>
        <xdr:cNvPr id="295" name="直線コネクタ 294"/>
        <xdr:cNvCxnSpPr/>
      </xdr:nvCxnSpPr>
      <xdr:spPr>
        <a:xfrm flipV="1">
          <a:off x="9639300" y="6244082"/>
          <a:ext cx="8382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44086</xdr:rowOff>
    </xdr:from>
    <xdr:ext cx="378565" cy="259045"/>
    <xdr:sp macro="" textlink="">
      <xdr:nvSpPr>
        <xdr:cNvPr id="296" name="労働費平均値テキスト"/>
        <xdr:cNvSpPr txBox="1"/>
      </xdr:nvSpPr>
      <xdr:spPr>
        <a:xfrm>
          <a:off x="10528300" y="6387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7" name="フローチャート: 判断 296"/>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51689</xdr:rowOff>
    </xdr:from>
    <xdr:to>
      <xdr:col>50</xdr:col>
      <xdr:colOff>114300</xdr:colOff>
      <xdr:row>37</xdr:row>
      <xdr:rowOff>71120</xdr:rowOff>
    </xdr:to>
    <xdr:cxnSp macro="">
      <xdr:nvCxnSpPr>
        <xdr:cNvPr id="298" name="直線コネクタ 297"/>
        <xdr:cNvCxnSpPr/>
      </xdr:nvCxnSpPr>
      <xdr:spPr>
        <a:xfrm flipV="1">
          <a:off x="8750300" y="6395339"/>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9" name="フローチャート: 判断 298"/>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300" name="テキスト ボックス 299"/>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73787</xdr:rowOff>
    </xdr:from>
    <xdr:to>
      <xdr:col>45</xdr:col>
      <xdr:colOff>177800</xdr:colOff>
      <xdr:row>37</xdr:row>
      <xdr:rowOff>71120</xdr:rowOff>
    </xdr:to>
    <xdr:cxnSp macro="">
      <xdr:nvCxnSpPr>
        <xdr:cNvPr id="301" name="直線コネクタ 300"/>
        <xdr:cNvCxnSpPr/>
      </xdr:nvCxnSpPr>
      <xdr:spPr>
        <a:xfrm>
          <a:off x="7861300" y="6074537"/>
          <a:ext cx="889000" cy="3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2" name="フローチャート: 判断 301"/>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126382</xdr:rowOff>
    </xdr:from>
    <xdr:ext cx="378565" cy="259045"/>
    <xdr:sp macro="" textlink="">
      <xdr:nvSpPr>
        <xdr:cNvPr id="303" name="テキスト ボックス 302"/>
        <xdr:cNvSpPr txBox="1"/>
      </xdr:nvSpPr>
      <xdr:spPr>
        <a:xfrm>
          <a:off x="8561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73787</xdr:rowOff>
    </xdr:from>
    <xdr:to>
      <xdr:col>41</xdr:col>
      <xdr:colOff>50800</xdr:colOff>
      <xdr:row>35</xdr:row>
      <xdr:rowOff>145034</xdr:rowOff>
    </xdr:to>
    <xdr:cxnSp macro="">
      <xdr:nvCxnSpPr>
        <xdr:cNvPr id="304" name="直線コネクタ 303"/>
        <xdr:cNvCxnSpPr/>
      </xdr:nvCxnSpPr>
      <xdr:spPr>
        <a:xfrm flipV="1">
          <a:off x="6972300" y="6074537"/>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5" name="フローチャート: 判断 304"/>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145432</xdr:rowOff>
    </xdr:from>
    <xdr:ext cx="378565" cy="259045"/>
    <xdr:sp macro="" textlink="">
      <xdr:nvSpPr>
        <xdr:cNvPr id="306" name="テキスト ボックス 305"/>
        <xdr:cNvSpPr txBox="1"/>
      </xdr:nvSpPr>
      <xdr:spPr>
        <a:xfrm>
          <a:off x="7672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7" name="フローチャート: 判断 306"/>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121429</xdr:rowOff>
    </xdr:from>
    <xdr:ext cx="378565" cy="259045"/>
    <xdr:sp macro="" textlink="">
      <xdr:nvSpPr>
        <xdr:cNvPr id="308" name="テキスト ボックス 307"/>
        <xdr:cNvSpPr txBox="1"/>
      </xdr:nvSpPr>
      <xdr:spPr>
        <a:xfrm>
          <a:off x="6783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21082</xdr:rowOff>
    </xdr:from>
    <xdr:to>
      <xdr:col>55</xdr:col>
      <xdr:colOff>50800</xdr:colOff>
      <xdr:row>36</xdr:row>
      <xdr:rowOff>122682</xdr:rowOff>
    </xdr:to>
    <xdr:sp macro="" textlink="">
      <xdr:nvSpPr>
        <xdr:cNvPr id="314" name="楕円 313"/>
        <xdr:cNvSpPr/>
      </xdr:nvSpPr>
      <xdr:spPr>
        <a:xfrm>
          <a:off x="104267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43959</xdr:rowOff>
    </xdr:from>
    <xdr:ext cx="469744" cy="259045"/>
    <xdr:sp macro="" textlink="">
      <xdr:nvSpPr>
        <xdr:cNvPr id="315" name="労働費該当値テキスト"/>
        <xdr:cNvSpPr txBox="1"/>
      </xdr:nvSpPr>
      <xdr:spPr>
        <a:xfrm>
          <a:off x="10528300" y="60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889</xdr:rowOff>
    </xdr:from>
    <xdr:to>
      <xdr:col>50</xdr:col>
      <xdr:colOff>165100</xdr:colOff>
      <xdr:row>37</xdr:row>
      <xdr:rowOff>102489</xdr:rowOff>
    </xdr:to>
    <xdr:sp macro="" textlink="">
      <xdr:nvSpPr>
        <xdr:cNvPr id="316" name="楕円 315"/>
        <xdr:cNvSpPr/>
      </xdr:nvSpPr>
      <xdr:spPr>
        <a:xfrm>
          <a:off x="9588500" y="63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119016</xdr:rowOff>
    </xdr:from>
    <xdr:ext cx="378565" cy="259045"/>
    <xdr:sp macro="" textlink="">
      <xdr:nvSpPr>
        <xdr:cNvPr id="317" name="テキスト ボックス 316"/>
        <xdr:cNvSpPr txBox="1"/>
      </xdr:nvSpPr>
      <xdr:spPr>
        <a:xfrm>
          <a:off x="9450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20320</xdr:rowOff>
    </xdr:from>
    <xdr:to>
      <xdr:col>46</xdr:col>
      <xdr:colOff>38100</xdr:colOff>
      <xdr:row>37</xdr:row>
      <xdr:rowOff>121920</xdr:rowOff>
    </xdr:to>
    <xdr:sp macro="" textlink="">
      <xdr:nvSpPr>
        <xdr:cNvPr id="318" name="楕円 317"/>
        <xdr:cNvSpPr/>
      </xdr:nvSpPr>
      <xdr:spPr>
        <a:xfrm>
          <a:off x="8699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138447</xdr:rowOff>
    </xdr:from>
    <xdr:ext cx="378565" cy="259045"/>
    <xdr:sp macro="" textlink="">
      <xdr:nvSpPr>
        <xdr:cNvPr id="319" name="テキスト ボックス 318"/>
        <xdr:cNvSpPr txBox="1"/>
      </xdr:nvSpPr>
      <xdr:spPr>
        <a:xfrm>
          <a:off x="8561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22987</xdr:rowOff>
    </xdr:from>
    <xdr:to>
      <xdr:col>41</xdr:col>
      <xdr:colOff>101600</xdr:colOff>
      <xdr:row>35</xdr:row>
      <xdr:rowOff>124587</xdr:rowOff>
    </xdr:to>
    <xdr:sp macro="" textlink="">
      <xdr:nvSpPr>
        <xdr:cNvPr id="320" name="楕円 319"/>
        <xdr:cNvSpPr/>
      </xdr:nvSpPr>
      <xdr:spPr>
        <a:xfrm>
          <a:off x="7810500" y="60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141114</xdr:rowOff>
    </xdr:from>
    <xdr:ext cx="469744" cy="259045"/>
    <xdr:sp macro="" textlink="">
      <xdr:nvSpPr>
        <xdr:cNvPr id="321" name="テキスト ボックス 320"/>
        <xdr:cNvSpPr txBox="1"/>
      </xdr:nvSpPr>
      <xdr:spPr>
        <a:xfrm>
          <a:off x="7626428" y="579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94234</xdr:rowOff>
    </xdr:from>
    <xdr:to>
      <xdr:col>36</xdr:col>
      <xdr:colOff>165100</xdr:colOff>
      <xdr:row>36</xdr:row>
      <xdr:rowOff>24384</xdr:rowOff>
    </xdr:to>
    <xdr:sp macro="" textlink="">
      <xdr:nvSpPr>
        <xdr:cNvPr id="322" name="楕円 321"/>
        <xdr:cNvSpPr/>
      </xdr:nvSpPr>
      <xdr:spPr>
        <a:xfrm>
          <a:off x="6921500" y="60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40911</xdr:rowOff>
    </xdr:from>
    <xdr:ext cx="469744" cy="259045"/>
    <xdr:sp macro="" textlink="">
      <xdr:nvSpPr>
        <xdr:cNvPr id="323" name="テキスト ボックス 322"/>
        <xdr:cNvSpPr txBox="1"/>
      </xdr:nvSpPr>
      <xdr:spPr>
        <a:xfrm>
          <a:off x="6737428" y="587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5" name="直線コネクタ 344"/>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6" name="農林水産業費最小値テキスト"/>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7" name="直線コネクタ 346"/>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8" name="農林水産業費最大値テキスト"/>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9" name="直線コネクタ 348"/>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139014</xdr:rowOff>
    </xdr:from>
    <xdr:to>
      <xdr:col>55</xdr:col>
      <xdr:colOff>0</xdr:colOff>
      <xdr:row>53</xdr:row>
      <xdr:rowOff>32532</xdr:rowOff>
    </xdr:to>
    <xdr:cxnSp macro="">
      <xdr:nvCxnSpPr>
        <xdr:cNvPr id="350" name="直線コネクタ 349"/>
        <xdr:cNvCxnSpPr/>
      </xdr:nvCxnSpPr>
      <xdr:spPr>
        <a:xfrm>
          <a:off x="9639300" y="9054414"/>
          <a:ext cx="8382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163544</xdr:rowOff>
    </xdr:from>
    <xdr:ext cx="534377" cy="259045"/>
    <xdr:sp macro="" textlink="">
      <xdr:nvSpPr>
        <xdr:cNvPr id="351" name="農林水産業費平均値テキスト"/>
        <xdr:cNvSpPr txBox="1"/>
      </xdr:nvSpPr>
      <xdr:spPr>
        <a:xfrm>
          <a:off x="10528300" y="95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2" name="フローチャート: 判断 351"/>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114417</xdr:rowOff>
    </xdr:from>
    <xdr:to>
      <xdr:col>50</xdr:col>
      <xdr:colOff>114300</xdr:colOff>
      <xdr:row>52</xdr:row>
      <xdr:rowOff>139014</xdr:rowOff>
    </xdr:to>
    <xdr:cxnSp macro="">
      <xdr:nvCxnSpPr>
        <xdr:cNvPr id="353" name="直線コネクタ 352"/>
        <xdr:cNvCxnSpPr/>
      </xdr:nvCxnSpPr>
      <xdr:spPr>
        <a:xfrm>
          <a:off x="8750300" y="8686917"/>
          <a:ext cx="889000" cy="36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4" name="フローチャート: 判断 353"/>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149829</xdr:rowOff>
    </xdr:from>
    <xdr:ext cx="534377" cy="259045"/>
    <xdr:sp macro="" textlink="">
      <xdr:nvSpPr>
        <xdr:cNvPr id="355" name="テキスト ボックス 354"/>
        <xdr:cNvSpPr txBox="1"/>
      </xdr:nvSpPr>
      <xdr:spPr>
        <a:xfrm>
          <a:off x="9372111"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114417</xdr:rowOff>
    </xdr:from>
    <xdr:to>
      <xdr:col>45</xdr:col>
      <xdr:colOff>177800</xdr:colOff>
      <xdr:row>51</xdr:row>
      <xdr:rowOff>63988</xdr:rowOff>
    </xdr:to>
    <xdr:cxnSp macro="">
      <xdr:nvCxnSpPr>
        <xdr:cNvPr id="356" name="直線コネクタ 355"/>
        <xdr:cNvCxnSpPr/>
      </xdr:nvCxnSpPr>
      <xdr:spPr>
        <a:xfrm flipV="1">
          <a:off x="7861300" y="8686917"/>
          <a:ext cx="889000" cy="12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7" name="フローチャート: 判断 356"/>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69956</xdr:rowOff>
    </xdr:from>
    <xdr:ext cx="534377" cy="259045"/>
    <xdr:sp macro="" textlink="">
      <xdr:nvSpPr>
        <xdr:cNvPr id="358" name="テキスト ボックス 357"/>
        <xdr:cNvSpPr txBox="1"/>
      </xdr:nvSpPr>
      <xdr:spPr>
        <a:xfrm>
          <a:off x="8483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19342</xdr:rowOff>
    </xdr:from>
    <xdr:to>
      <xdr:col>41</xdr:col>
      <xdr:colOff>50800</xdr:colOff>
      <xdr:row>51</xdr:row>
      <xdr:rowOff>63988</xdr:rowOff>
    </xdr:to>
    <xdr:cxnSp macro="">
      <xdr:nvCxnSpPr>
        <xdr:cNvPr id="359" name="直線コネクタ 358"/>
        <xdr:cNvCxnSpPr/>
      </xdr:nvCxnSpPr>
      <xdr:spPr>
        <a:xfrm>
          <a:off x="6972300" y="8763292"/>
          <a:ext cx="889000" cy="4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0" name="フローチャート: 判断 359"/>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75259</xdr:rowOff>
    </xdr:from>
    <xdr:ext cx="534377" cy="259045"/>
    <xdr:sp macro="" textlink="">
      <xdr:nvSpPr>
        <xdr:cNvPr id="361" name="テキスト ボックス 360"/>
        <xdr:cNvSpPr txBox="1"/>
      </xdr:nvSpPr>
      <xdr:spPr>
        <a:xfrm>
          <a:off x="7594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2" name="フローチャート: 判断 361"/>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64035</xdr:rowOff>
    </xdr:from>
    <xdr:ext cx="534377" cy="259045"/>
    <xdr:sp macro="" textlink="">
      <xdr:nvSpPr>
        <xdr:cNvPr id="363" name="テキスト ボックス 362"/>
        <xdr:cNvSpPr txBox="1"/>
      </xdr:nvSpPr>
      <xdr:spPr>
        <a:xfrm>
          <a:off x="6705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153182</xdr:rowOff>
    </xdr:from>
    <xdr:to>
      <xdr:col>55</xdr:col>
      <xdr:colOff>50800</xdr:colOff>
      <xdr:row>53</xdr:row>
      <xdr:rowOff>83332</xdr:rowOff>
    </xdr:to>
    <xdr:sp macro="" textlink="">
      <xdr:nvSpPr>
        <xdr:cNvPr id="369" name="楕円 368"/>
        <xdr:cNvSpPr/>
      </xdr:nvSpPr>
      <xdr:spPr>
        <a:xfrm>
          <a:off x="10426700" y="906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4609</xdr:rowOff>
    </xdr:from>
    <xdr:ext cx="534377" cy="259045"/>
    <xdr:sp macro="" textlink="">
      <xdr:nvSpPr>
        <xdr:cNvPr id="370" name="農林水産業費該当値テキスト"/>
        <xdr:cNvSpPr txBox="1"/>
      </xdr:nvSpPr>
      <xdr:spPr>
        <a:xfrm>
          <a:off x="10528300" y="892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88214</xdr:rowOff>
    </xdr:from>
    <xdr:to>
      <xdr:col>50</xdr:col>
      <xdr:colOff>165100</xdr:colOff>
      <xdr:row>53</xdr:row>
      <xdr:rowOff>18364</xdr:rowOff>
    </xdr:to>
    <xdr:sp macro="" textlink="">
      <xdr:nvSpPr>
        <xdr:cNvPr id="371" name="楕円 370"/>
        <xdr:cNvSpPr/>
      </xdr:nvSpPr>
      <xdr:spPr>
        <a:xfrm>
          <a:off x="9588500" y="900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34891</xdr:rowOff>
    </xdr:from>
    <xdr:ext cx="534377" cy="259045"/>
    <xdr:sp macro="" textlink="">
      <xdr:nvSpPr>
        <xdr:cNvPr id="372" name="テキスト ボックス 371"/>
        <xdr:cNvSpPr txBox="1"/>
      </xdr:nvSpPr>
      <xdr:spPr>
        <a:xfrm>
          <a:off x="9372111" y="877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63617</xdr:rowOff>
    </xdr:from>
    <xdr:to>
      <xdr:col>46</xdr:col>
      <xdr:colOff>38100</xdr:colOff>
      <xdr:row>50</xdr:row>
      <xdr:rowOff>165217</xdr:rowOff>
    </xdr:to>
    <xdr:sp macro="" textlink="">
      <xdr:nvSpPr>
        <xdr:cNvPr id="373" name="楕円 372"/>
        <xdr:cNvSpPr/>
      </xdr:nvSpPr>
      <xdr:spPr>
        <a:xfrm>
          <a:off x="8699500" y="86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10294</xdr:rowOff>
    </xdr:from>
    <xdr:ext cx="534377" cy="259045"/>
    <xdr:sp macro="" textlink="">
      <xdr:nvSpPr>
        <xdr:cNvPr id="374" name="テキスト ボックス 373"/>
        <xdr:cNvSpPr txBox="1"/>
      </xdr:nvSpPr>
      <xdr:spPr>
        <a:xfrm>
          <a:off x="8483111" y="841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13188</xdr:rowOff>
    </xdr:from>
    <xdr:to>
      <xdr:col>41</xdr:col>
      <xdr:colOff>101600</xdr:colOff>
      <xdr:row>51</xdr:row>
      <xdr:rowOff>114788</xdr:rowOff>
    </xdr:to>
    <xdr:sp macro="" textlink="">
      <xdr:nvSpPr>
        <xdr:cNvPr id="375" name="楕円 374"/>
        <xdr:cNvSpPr/>
      </xdr:nvSpPr>
      <xdr:spPr>
        <a:xfrm>
          <a:off x="7810500" y="875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131315</xdr:rowOff>
    </xdr:from>
    <xdr:ext cx="534377" cy="259045"/>
    <xdr:sp macro="" textlink="">
      <xdr:nvSpPr>
        <xdr:cNvPr id="376" name="テキスト ボックス 375"/>
        <xdr:cNvSpPr txBox="1"/>
      </xdr:nvSpPr>
      <xdr:spPr>
        <a:xfrm>
          <a:off x="7594111" y="853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139992</xdr:rowOff>
    </xdr:from>
    <xdr:to>
      <xdr:col>36</xdr:col>
      <xdr:colOff>165100</xdr:colOff>
      <xdr:row>51</xdr:row>
      <xdr:rowOff>70142</xdr:rowOff>
    </xdr:to>
    <xdr:sp macro="" textlink="">
      <xdr:nvSpPr>
        <xdr:cNvPr id="377" name="楕円 376"/>
        <xdr:cNvSpPr/>
      </xdr:nvSpPr>
      <xdr:spPr>
        <a:xfrm>
          <a:off x="6921500" y="87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86669</xdr:rowOff>
    </xdr:from>
    <xdr:ext cx="534377" cy="259045"/>
    <xdr:sp macro="" textlink="">
      <xdr:nvSpPr>
        <xdr:cNvPr id="378" name="テキスト ボックス 377"/>
        <xdr:cNvSpPr txBox="1"/>
      </xdr:nvSpPr>
      <xdr:spPr>
        <a:xfrm>
          <a:off x="6705111" y="848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3" name="商工費最小値テキスト"/>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5" name="商工費最大値テキスト"/>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163970</xdr:rowOff>
    </xdr:from>
    <xdr:to>
      <xdr:col>55</xdr:col>
      <xdr:colOff>0</xdr:colOff>
      <xdr:row>75</xdr:row>
      <xdr:rowOff>135319</xdr:rowOff>
    </xdr:to>
    <xdr:cxnSp macro="">
      <xdr:nvCxnSpPr>
        <xdr:cNvPr id="407" name="直線コネクタ 406"/>
        <xdr:cNvCxnSpPr/>
      </xdr:nvCxnSpPr>
      <xdr:spPr>
        <a:xfrm>
          <a:off x="9639300" y="12851270"/>
          <a:ext cx="838200" cy="1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153395</xdr:rowOff>
    </xdr:from>
    <xdr:ext cx="534377" cy="259045"/>
    <xdr:sp macro="" textlink="">
      <xdr:nvSpPr>
        <xdr:cNvPr id="408" name="商工費平均値テキスト"/>
        <xdr:cNvSpPr txBox="1"/>
      </xdr:nvSpPr>
      <xdr:spPr>
        <a:xfrm>
          <a:off x="10528300" y="1301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9" name="フローチャート: 判断 408"/>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163970</xdr:rowOff>
    </xdr:from>
    <xdr:to>
      <xdr:col>50</xdr:col>
      <xdr:colOff>114300</xdr:colOff>
      <xdr:row>76</xdr:row>
      <xdr:rowOff>152615</xdr:rowOff>
    </xdr:to>
    <xdr:cxnSp macro="">
      <xdr:nvCxnSpPr>
        <xdr:cNvPr id="410" name="直線コネクタ 409"/>
        <xdr:cNvCxnSpPr/>
      </xdr:nvCxnSpPr>
      <xdr:spPr>
        <a:xfrm flipV="1">
          <a:off x="8750300" y="12851270"/>
          <a:ext cx="889000" cy="33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1" name="フローチャート: 判断 410"/>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90301</xdr:rowOff>
    </xdr:from>
    <xdr:ext cx="534377" cy="259045"/>
    <xdr:sp macro="" textlink="">
      <xdr:nvSpPr>
        <xdr:cNvPr id="412" name="テキスト ボックス 411"/>
        <xdr:cNvSpPr txBox="1"/>
      </xdr:nvSpPr>
      <xdr:spPr>
        <a:xfrm>
          <a:off x="9372111" y="131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81598</xdr:rowOff>
    </xdr:from>
    <xdr:to>
      <xdr:col>45</xdr:col>
      <xdr:colOff>177800</xdr:colOff>
      <xdr:row>76</xdr:row>
      <xdr:rowOff>152615</xdr:rowOff>
    </xdr:to>
    <xdr:cxnSp macro="">
      <xdr:nvCxnSpPr>
        <xdr:cNvPr id="413" name="直線コネクタ 412"/>
        <xdr:cNvCxnSpPr/>
      </xdr:nvCxnSpPr>
      <xdr:spPr>
        <a:xfrm>
          <a:off x="7861300" y="13111798"/>
          <a:ext cx="889000" cy="7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5" name="テキスト ボックス 414"/>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81598</xdr:rowOff>
    </xdr:from>
    <xdr:to>
      <xdr:col>41</xdr:col>
      <xdr:colOff>50800</xdr:colOff>
      <xdr:row>76</xdr:row>
      <xdr:rowOff>88646</xdr:rowOff>
    </xdr:to>
    <xdr:cxnSp macro="">
      <xdr:nvCxnSpPr>
        <xdr:cNvPr id="416" name="直線コネクタ 415"/>
        <xdr:cNvCxnSpPr/>
      </xdr:nvCxnSpPr>
      <xdr:spPr>
        <a:xfrm flipV="1">
          <a:off x="6972300" y="13111798"/>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50716</xdr:rowOff>
    </xdr:from>
    <xdr:ext cx="469744" cy="259045"/>
    <xdr:sp macro="" textlink="">
      <xdr:nvSpPr>
        <xdr:cNvPr id="418" name="テキスト ボックス 417"/>
        <xdr:cNvSpPr txBox="1"/>
      </xdr:nvSpPr>
      <xdr:spPr>
        <a:xfrm>
          <a:off x="7626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55363</xdr:rowOff>
    </xdr:from>
    <xdr:ext cx="469744" cy="259045"/>
    <xdr:sp macro="" textlink="">
      <xdr:nvSpPr>
        <xdr:cNvPr id="420" name="テキスト ボックス 419"/>
        <xdr:cNvSpPr txBox="1"/>
      </xdr:nvSpPr>
      <xdr:spPr>
        <a:xfrm>
          <a:off x="6737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84519</xdr:rowOff>
    </xdr:from>
    <xdr:to>
      <xdr:col>55</xdr:col>
      <xdr:colOff>50800</xdr:colOff>
      <xdr:row>76</xdr:row>
      <xdr:rowOff>14669</xdr:rowOff>
    </xdr:to>
    <xdr:sp macro="" textlink="">
      <xdr:nvSpPr>
        <xdr:cNvPr id="426" name="楕円 425"/>
        <xdr:cNvSpPr/>
      </xdr:nvSpPr>
      <xdr:spPr>
        <a:xfrm>
          <a:off x="10426700" y="129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107396</xdr:rowOff>
    </xdr:from>
    <xdr:ext cx="534377" cy="259045"/>
    <xdr:sp macro="" textlink="">
      <xdr:nvSpPr>
        <xdr:cNvPr id="427" name="商工費該当値テキスト"/>
        <xdr:cNvSpPr txBox="1"/>
      </xdr:nvSpPr>
      <xdr:spPr>
        <a:xfrm>
          <a:off x="10528300" y="1279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113170</xdr:rowOff>
    </xdr:from>
    <xdr:to>
      <xdr:col>50</xdr:col>
      <xdr:colOff>165100</xdr:colOff>
      <xdr:row>75</xdr:row>
      <xdr:rowOff>43320</xdr:rowOff>
    </xdr:to>
    <xdr:sp macro="" textlink="">
      <xdr:nvSpPr>
        <xdr:cNvPr id="428" name="楕円 427"/>
        <xdr:cNvSpPr/>
      </xdr:nvSpPr>
      <xdr:spPr>
        <a:xfrm>
          <a:off x="9588500" y="128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59847</xdr:rowOff>
    </xdr:from>
    <xdr:ext cx="534377" cy="259045"/>
    <xdr:sp macro="" textlink="">
      <xdr:nvSpPr>
        <xdr:cNvPr id="429" name="テキスト ボックス 428"/>
        <xdr:cNvSpPr txBox="1"/>
      </xdr:nvSpPr>
      <xdr:spPr>
        <a:xfrm>
          <a:off x="9372111" y="1257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101815</xdr:rowOff>
    </xdr:from>
    <xdr:to>
      <xdr:col>46</xdr:col>
      <xdr:colOff>38100</xdr:colOff>
      <xdr:row>77</xdr:row>
      <xdr:rowOff>31965</xdr:rowOff>
    </xdr:to>
    <xdr:sp macro="" textlink="">
      <xdr:nvSpPr>
        <xdr:cNvPr id="430" name="楕円 429"/>
        <xdr:cNvSpPr/>
      </xdr:nvSpPr>
      <xdr:spPr>
        <a:xfrm>
          <a:off x="8699500" y="131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48493</xdr:rowOff>
    </xdr:from>
    <xdr:ext cx="534377" cy="259045"/>
    <xdr:sp macro="" textlink="">
      <xdr:nvSpPr>
        <xdr:cNvPr id="431" name="テキスト ボックス 430"/>
        <xdr:cNvSpPr txBox="1"/>
      </xdr:nvSpPr>
      <xdr:spPr>
        <a:xfrm>
          <a:off x="8483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30798</xdr:rowOff>
    </xdr:from>
    <xdr:to>
      <xdr:col>41</xdr:col>
      <xdr:colOff>101600</xdr:colOff>
      <xdr:row>76</xdr:row>
      <xdr:rowOff>132398</xdr:rowOff>
    </xdr:to>
    <xdr:sp macro="" textlink="">
      <xdr:nvSpPr>
        <xdr:cNvPr id="432" name="楕円 431"/>
        <xdr:cNvSpPr/>
      </xdr:nvSpPr>
      <xdr:spPr>
        <a:xfrm>
          <a:off x="7810500" y="130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148924</xdr:rowOff>
    </xdr:from>
    <xdr:ext cx="534377" cy="259045"/>
    <xdr:sp macro="" textlink="">
      <xdr:nvSpPr>
        <xdr:cNvPr id="433" name="テキスト ボックス 432"/>
        <xdr:cNvSpPr txBox="1"/>
      </xdr:nvSpPr>
      <xdr:spPr>
        <a:xfrm>
          <a:off x="7594111" y="128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37846</xdr:rowOff>
    </xdr:from>
    <xdr:to>
      <xdr:col>36</xdr:col>
      <xdr:colOff>165100</xdr:colOff>
      <xdr:row>76</xdr:row>
      <xdr:rowOff>139446</xdr:rowOff>
    </xdr:to>
    <xdr:sp macro="" textlink="">
      <xdr:nvSpPr>
        <xdr:cNvPr id="434" name="楕円 433"/>
        <xdr:cNvSpPr/>
      </xdr:nvSpPr>
      <xdr:spPr>
        <a:xfrm>
          <a:off x="6921500" y="130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155973</xdr:rowOff>
    </xdr:from>
    <xdr:ext cx="534377" cy="259045"/>
    <xdr:sp macro="" textlink="">
      <xdr:nvSpPr>
        <xdr:cNvPr id="435" name="テキスト ボックス 434"/>
        <xdr:cNvSpPr txBox="1"/>
      </xdr:nvSpPr>
      <xdr:spPr>
        <a:xfrm>
          <a:off x="6705111" y="128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131927</xdr:rowOff>
    </xdr:from>
    <xdr:to>
      <xdr:col>55</xdr:col>
      <xdr:colOff>0</xdr:colOff>
      <xdr:row>92</xdr:row>
      <xdr:rowOff>92856</xdr:rowOff>
    </xdr:to>
    <xdr:cxnSp macro="">
      <xdr:nvCxnSpPr>
        <xdr:cNvPr id="465" name="直線コネクタ 464"/>
        <xdr:cNvCxnSpPr/>
      </xdr:nvCxnSpPr>
      <xdr:spPr>
        <a:xfrm flipV="1">
          <a:off x="9639300" y="15733877"/>
          <a:ext cx="838200" cy="13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60278</xdr:rowOff>
    </xdr:from>
    <xdr:ext cx="534377" cy="259045"/>
    <xdr:sp macro="" textlink="">
      <xdr:nvSpPr>
        <xdr:cNvPr id="466" name="土木費平均値テキスト"/>
        <xdr:cNvSpPr txBox="1"/>
      </xdr:nvSpPr>
      <xdr:spPr>
        <a:xfrm>
          <a:off x="10528300" y="1651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92856</xdr:rowOff>
    </xdr:from>
    <xdr:to>
      <xdr:col>50</xdr:col>
      <xdr:colOff>114300</xdr:colOff>
      <xdr:row>94</xdr:row>
      <xdr:rowOff>8655</xdr:rowOff>
    </xdr:to>
    <xdr:cxnSp macro="">
      <xdr:nvCxnSpPr>
        <xdr:cNvPr id="468" name="直線コネクタ 467"/>
        <xdr:cNvCxnSpPr/>
      </xdr:nvCxnSpPr>
      <xdr:spPr>
        <a:xfrm flipV="1">
          <a:off x="8750300" y="15866256"/>
          <a:ext cx="889000" cy="25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16236</xdr:rowOff>
    </xdr:from>
    <xdr:ext cx="534377" cy="259045"/>
    <xdr:sp macro="" textlink="">
      <xdr:nvSpPr>
        <xdr:cNvPr id="470" name="テキスト ボックス 469"/>
        <xdr:cNvSpPr txBox="1"/>
      </xdr:nvSpPr>
      <xdr:spPr>
        <a:xfrm>
          <a:off x="9372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8655</xdr:rowOff>
    </xdr:from>
    <xdr:to>
      <xdr:col>45</xdr:col>
      <xdr:colOff>177800</xdr:colOff>
      <xdr:row>94</xdr:row>
      <xdr:rowOff>26485</xdr:rowOff>
    </xdr:to>
    <xdr:cxnSp macro="">
      <xdr:nvCxnSpPr>
        <xdr:cNvPr id="471" name="直線コネクタ 470"/>
        <xdr:cNvCxnSpPr/>
      </xdr:nvCxnSpPr>
      <xdr:spPr>
        <a:xfrm flipV="1">
          <a:off x="7861300" y="16124955"/>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2615</xdr:rowOff>
    </xdr:from>
    <xdr:ext cx="534377" cy="259045"/>
    <xdr:sp macro="" textlink="">
      <xdr:nvSpPr>
        <xdr:cNvPr id="473" name="テキスト ボックス 472"/>
        <xdr:cNvSpPr txBox="1"/>
      </xdr:nvSpPr>
      <xdr:spPr>
        <a:xfrm>
          <a:off x="8483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4311</xdr:rowOff>
    </xdr:from>
    <xdr:to>
      <xdr:col>41</xdr:col>
      <xdr:colOff>50800</xdr:colOff>
      <xdr:row>94</xdr:row>
      <xdr:rowOff>26485</xdr:rowOff>
    </xdr:to>
    <xdr:cxnSp macro="">
      <xdr:nvCxnSpPr>
        <xdr:cNvPr id="474" name="直線コネクタ 473"/>
        <xdr:cNvCxnSpPr/>
      </xdr:nvCxnSpPr>
      <xdr:spPr>
        <a:xfrm>
          <a:off x="6972300" y="16120611"/>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38637</xdr:rowOff>
    </xdr:from>
    <xdr:ext cx="534377" cy="259045"/>
    <xdr:sp macro="" textlink="">
      <xdr:nvSpPr>
        <xdr:cNvPr id="476" name="テキスト ボックス 475"/>
        <xdr:cNvSpPr txBox="1"/>
      </xdr:nvSpPr>
      <xdr:spPr>
        <a:xfrm>
          <a:off x="7594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168291</xdr:rowOff>
    </xdr:from>
    <xdr:ext cx="534377" cy="259045"/>
    <xdr:sp macro="" textlink="">
      <xdr:nvSpPr>
        <xdr:cNvPr id="478" name="テキスト ボックス 477"/>
        <xdr:cNvSpPr txBox="1"/>
      </xdr:nvSpPr>
      <xdr:spPr>
        <a:xfrm>
          <a:off x="6705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81127</xdr:rowOff>
    </xdr:from>
    <xdr:to>
      <xdr:col>55</xdr:col>
      <xdr:colOff>50800</xdr:colOff>
      <xdr:row>92</xdr:row>
      <xdr:rowOff>11277</xdr:rowOff>
    </xdr:to>
    <xdr:sp macro="" textlink="">
      <xdr:nvSpPr>
        <xdr:cNvPr id="484" name="楕円 483"/>
        <xdr:cNvSpPr/>
      </xdr:nvSpPr>
      <xdr:spPr>
        <a:xfrm>
          <a:off x="10426700" y="1568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34154</xdr:rowOff>
    </xdr:from>
    <xdr:ext cx="534377" cy="259045"/>
    <xdr:sp macro="" textlink="">
      <xdr:nvSpPr>
        <xdr:cNvPr id="485" name="土木費該当値テキスト"/>
        <xdr:cNvSpPr txBox="1"/>
      </xdr:nvSpPr>
      <xdr:spPr>
        <a:xfrm>
          <a:off x="10528300" y="156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42056</xdr:rowOff>
    </xdr:from>
    <xdr:to>
      <xdr:col>50</xdr:col>
      <xdr:colOff>165100</xdr:colOff>
      <xdr:row>92</xdr:row>
      <xdr:rowOff>143656</xdr:rowOff>
    </xdr:to>
    <xdr:sp macro="" textlink="">
      <xdr:nvSpPr>
        <xdr:cNvPr id="486" name="楕円 485"/>
        <xdr:cNvSpPr/>
      </xdr:nvSpPr>
      <xdr:spPr>
        <a:xfrm>
          <a:off x="9588500" y="1581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160183</xdr:rowOff>
    </xdr:from>
    <xdr:ext cx="534377" cy="259045"/>
    <xdr:sp macro="" textlink="">
      <xdr:nvSpPr>
        <xdr:cNvPr id="487" name="テキスト ボックス 486"/>
        <xdr:cNvSpPr txBox="1"/>
      </xdr:nvSpPr>
      <xdr:spPr>
        <a:xfrm>
          <a:off x="9372111" y="155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129305</xdr:rowOff>
    </xdr:from>
    <xdr:to>
      <xdr:col>46</xdr:col>
      <xdr:colOff>38100</xdr:colOff>
      <xdr:row>94</xdr:row>
      <xdr:rowOff>59455</xdr:rowOff>
    </xdr:to>
    <xdr:sp macro="" textlink="">
      <xdr:nvSpPr>
        <xdr:cNvPr id="488" name="楕円 487"/>
        <xdr:cNvSpPr/>
      </xdr:nvSpPr>
      <xdr:spPr>
        <a:xfrm>
          <a:off x="8699500" y="160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75982</xdr:rowOff>
    </xdr:from>
    <xdr:ext cx="534377" cy="259045"/>
    <xdr:sp macro="" textlink="">
      <xdr:nvSpPr>
        <xdr:cNvPr id="489" name="テキスト ボックス 488"/>
        <xdr:cNvSpPr txBox="1"/>
      </xdr:nvSpPr>
      <xdr:spPr>
        <a:xfrm>
          <a:off x="8483111" y="1584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147135</xdr:rowOff>
    </xdr:from>
    <xdr:to>
      <xdr:col>41</xdr:col>
      <xdr:colOff>101600</xdr:colOff>
      <xdr:row>94</xdr:row>
      <xdr:rowOff>77285</xdr:rowOff>
    </xdr:to>
    <xdr:sp macro="" textlink="">
      <xdr:nvSpPr>
        <xdr:cNvPr id="490" name="楕円 489"/>
        <xdr:cNvSpPr/>
      </xdr:nvSpPr>
      <xdr:spPr>
        <a:xfrm>
          <a:off x="7810500" y="160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93812</xdr:rowOff>
    </xdr:from>
    <xdr:ext cx="534377" cy="259045"/>
    <xdr:sp macro="" textlink="">
      <xdr:nvSpPr>
        <xdr:cNvPr id="491" name="テキスト ボックス 490"/>
        <xdr:cNvSpPr txBox="1"/>
      </xdr:nvSpPr>
      <xdr:spPr>
        <a:xfrm>
          <a:off x="7594111" y="1586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124961</xdr:rowOff>
    </xdr:from>
    <xdr:to>
      <xdr:col>36</xdr:col>
      <xdr:colOff>165100</xdr:colOff>
      <xdr:row>94</xdr:row>
      <xdr:rowOff>55111</xdr:rowOff>
    </xdr:to>
    <xdr:sp macro="" textlink="">
      <xdr:nvSpPr>
        <xdr:cNvPr id="492" name="楕円 491"/>
        <xdr:cNvSpPr/>
      </xdr:nvSpPr>
      <xdr:spPr>
        <a:xfrm>
          <a:off x="6921500" y="1606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71638</xdr:rowOff>
    </xdr:from>
    <xdr:ext cx="534377" cy="259045"/>
    <xdr:sp macro="" textlink="">
      <xdr:nvSpPr>
        <xdr:cNvPr id="493" name="テキスト ボックス 492"/>
        <xdr:cNvSpPr txBox="1"/>
      </xdr:nvSpPr>
      <xdr:spPr>
        <a:xfrm>
          <a:off x="6705111" y="1584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24166</xdr:rowOff>
    </xdr:from>
    <xdr:to>
      <xdr:col>85</xdr:col>
      <xdr:colOff>127000</xdr:colOff>
      <xdr:row>34</xdr:row>
      <xdr:rowOff>87625</xdr:rowOff>
    </xdr:to>
    <xdr:cxnSp macro="">
      <xdr:nvCxnSpPr>
        <xdr:cNvPr id="521" name="直線コネクタ 520"/>
        <xdr:cNvCxnSpPr/>
      </xdr:nvCxnSpPr>
      <xdr:spPr>
        <a:xfrm flipV="1">
          <a:off x="15481300" y="5853466"/>
          <a:ext cx="838200" cy="6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8805</xdr:rowOff>
    </xdr:from>
    <xdr:ext cx="534377" cy="259045"/>
    <xdr:sp macro="" textlink="">
      <xdr:nvSpPr>
        <xdr:cNvPr id="522" name="消防費平均値テキスト"/>
        <xdr:cNvSpPr txBox="1"/>
      </xdr:nvSpPr>
      <xdr:spPr>
        <a:xfrm>
          <a:off x="16370300" y="618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87625</xdr:rowOff>
    </xdr:from>
    <xdr:to>
      <xdr:col>81</xdr:col>
      <xdr:colOff>50800</xdr:colOff>
      <xdr:row>34</xdr:row>
      <xdr:rowOff>91557</xdr:rowOff>
    </xdr:to>
    <xdr:cxnSp macro="">
      <xdr:nvCxnSpPr>
        <xdr:cNvPr id="524" name="直線コネクタ 523"/>
        <xdr:cNvCxnSpPr/>
      </xdr:nvCxnSpPr>
      <xdr:spPr>
        <a:xfrm flipV="1">
          <a:off x="14592300" y="5916925"/>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5" name="フローチャート: 判断 524"/>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51691</xdr:rowOff>
    </xdr:from>
    <xdr:ext cx="534377" cy="259045"/>
    <xdr:sp macro="" textlink="">
      <xdr:nvSpPr>
        <xdr:cNvPr id="526" name="テキスト ボックス 525"/>
        <xdr:cNvSpPr txBox="1"/>
      </xdr:nvSpPr>
      <xdr:spPr>
        <a:xfrm>
          <a:off x="15214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91557</xdr:rowOff>
    </xdr:from>
    <xdr:to>
      <xdr:col>76</xdr:col>
      <xdr:colOff>114300</xdr:colOff>
      <xdr:row>35</xdr:row>
      <xdr:rowOff>93477</xdr:rowOff>
    </xdr:to>
    <xdr:cxnSp macro="">
      <xdr:nvCxnSpPr>
        <xdr:cNvPr id="527" name="直線コネクタ 526"/>
        <xdr:cNvCxnSpPr/>
      </xdr:nvCxnSpPr>
      <xdr:spPr>
        <a:xfrm flipV="1">
          <a:off x="13703300" y="5920857"/>
          <a:ext cx="889000" cy="17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8" name="フローチャート: 判断 527"/>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109755</xdr:rowOff>
    </xdr:from>
    <xdr:ext cx="534377" cy="259045"/>
    <xdr:sp macro="" textlink="">
      <xdr:nvSpPr>
        <xdr:cNvPr id="529" name="テキスト ボックス 528"/>
        <xdr:cNvSpPr txBox="1"/>
      </xdr:nvSpPr>
      <xdr:spPr>
        <a:xfrm>
          <a:off x="14325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79395</xdr:rowOff>
    </xdr:from>
    <xdr:to>
      <xdr:col>71</xdr:col>
      <xdr:colOff>177800</xdr:colOff>
      <xdr:row>35</xdr:row>
      <xdr:rowOff>93477</xdr:rowOff>
    </xdr:to>
    <xdr:cxnSp macro="">
      <xdr:nvCxnSpPr>
        <xdr:cNvPr id="530" name="直線コネクタ 529"/>
        <xdr:cNvCxnSpPr/>
      </xdr:nvCxnSpPr>
      <xdr:spPr>
        <a:xfrm>
          <a:off x="12814300" y="6080145"/>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1" name="フローチャート: 判断 530"/>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97594</xdr:rowOff>
    </xdr:from>
    <xdr:ext cx="534377" cy="259045"/>
    <xdr:sp macro="" textlink="">
      <xdr:nvSpPr>
        <xdr:cNvPr id="532" name="テキスト ボックス 531"/>
        <xdr:cNvSpPr txBox="1"/>
      </xdr:nvSpPr>
      <xdr:spPr>
        <a:xfrm>
          <a:off x="13436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3" name="フローチャート: 判断 532"/>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140022</xdr:rowOff>
    </xdr:from>
    <xdr:ext cx="534377" cy="259045"/>
    <xdr:sp macro="" textlink="">
      <xdr:nvSpPr>
        <xdr:cNvPr id="534" name="テキスト ボックス 533"/>
        <xdr:cNvSpPr txBox="1"/>
      </xdr:nvSpPr>
      <xdr:spPr>
        <a:xfrm>
          <a:off x="12547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144816</xdr:rowOff>
    </xdr:from>
    <xdr:to>
      <xdr:col>85</xdr:col>
      <xdr:colOff>177800</xdr:colOff>
      <xdr:row>34</xdr:row>
      <xdr:rowOff>74966</xdr:rowOff>
    </xdr:to>
    <xdr:sp macro="" textlink="">
      <xdr:nvSpPr>
        <xdr:cNvPr id="540" name="楕円 539"/>
        <xdr:cNvSpPr/>
      </xdr:nvSpPr>
      <xdr:spPr>
        <a:xfrm>
          <a:off x="16268700" y="58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167693</xdr:rowOff>
    </xdr:from>
    <xdr:ext cx="534377" cy="259045"/>
    <xdr:sp macro="" textlink="">
      <xdr:nvSpPr>
        <xdr:cNvPr id="541" name="消防費該当値テキスト"/>
        <xdr:cNvSpPr txBox="1"/>
      </xdr:nvSpPr>
      <xdr:spPr>
        <a:xfrm>
          <a:off x="16370300" y="565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36825</xdr:rowOff>
    </xdr:from>
    <xdr:to>
      <xdr:col>81</xdr:col>
      <xdr:colOff>101600</xdr:colOff>
      <xdr:row>34</xdr:row>
      <xdr:rowOff>138425</xdr:rowOff>
    </xdr:to>
    <xdr:sp macro="" textlink="">
      <xdr:nvSpPr>
        <xdr:cNvPr id="542" name="楕円 541"/>
        <xdr:cNvSpPr/>
      </xdr:nvSpPr>
      <xdr:spPr>
        <a:xfrm>
          <a:off x="15430500" y="586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154952</xdr:rowOff>
    </xdr:from>
    <xdr:ext cx="534377" cy="259045"/>
    <xdr:sp macro="" textlink="">
      <xdr:nvSpPr>
        <xdr:cNvPr id="543" name="テキスト ボックス 542"/>
        <xdr:cNvSpPr txBox="1"/>
      </xdr:nvSpPr>
      <xdr:spPr>
        <a:xfrm>
          <a:off x="15214111" y="564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40757</xdr:rowOff>
    </xdr:from>
    <xdr:to>
      <xdr:col>76</xdr:col>
      <xdr:colOff>165100</xdr:colOff>
      <xdr:row>34</xdr:row>
      <xdr:rowOff>142357</xdr:rowOff>
    </xdr:to>
    <xdr:sp macro="" textlink="">
      <xdr:nvSpPr>
        <xdr:cNvPr id="544" name="楕円 543"/>
        <xdr:cNvSpPr/>
      </xdr:nvSpPr>
      <xdr:spPr>
        <a:xfrm>
          <a:off x="14541500" y="58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158884</xdr:rowOff>
    </xdr:from>
    <xdr:ext cx="534377" cy="259045"/>
    <xdr:sp macro="" textlink="">
      <xdr:nvSpPr>
        <xdr:cNvPr id="545" name="テキスト ボックス 544"/>
        <xdr:cNvSpPr txBox="1"/>
      </xdr:nvSpPr>
      <xdr:spPr>
        <a:xfrm>
          <a:off x="14325111" y="56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42677</xdr:rowOff>
    </xdr:from>
    <xdr:to>
      <xdr:col>72</xdr:col>
      <xdr:colOff>38100</xdr:colOff>
      <xdr:row>35</xdr:row>
      <xdr:rowOff>144277</xdr:rowOff>
    </xdr:to>
    <xdr:sp macro="" textlink="">
      <xdr:nvSpPr>
        <xdr:cNvPr id="546" name="楕円 545"/>
        <xdr:cNvSpPr/>
      </xdr:nvSpPr>
      <xdr:spPr>
        <a:xfrm>
          <a:off x="13652500" y="60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160804</xdr:rowOff>
    </xdr:from>
    <xdr:ext cx="534377" cy="259045"/>
    <xdr:sp macro="" textlink="">
      <xdr:nvSpPr>
        <xdr:cNvPr id="547" name="テキスト ボックス 546"/>
        <xdr:cNvSpPr txBox="1"/>
      </xdr:nvSpPr>
      <xdr:spPr>
        <a:xfrm>
          <a:off x="13436111" y="58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28595</xdr:rowOff>
    </xdr:from>
    <xdr:to>
      <xdr:col>67</xdr:col>
      <xdr:colOff>101600</xdr:colOff>
      <xdr:row>35</xdr:row>
      <xdr:rowOff>130195</xdr:rowOff>
    </xdr:to>
    <xdr:sp macro="" textlink="">
      <xdr:nvSpPr>
        <xdr:cNvPr id="548" name="楕円 547"/>
        <xdr:cNvSpPr/>
      </xdr:nvSpPr>
      <xdr:spPr>
        <a:xfrm>
          <a:off x="12763500" y="60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146722</xdr:rowOff>
    </xdr:from>
    <xdr:ext cx="534377" cy="259045"/>
    <xdr:sp macro="" textlink="">
      <xdr:nvSpPr>
        <xdr:cNvPr id="549" name="テキスト ボックス 548"/>
        <xdr:cNvSpPr txBox="1"/>
      </xdr:nvSpPr>
      <xdr:spPr>
        <a:xfrm>
          <a:off x="12547111" y="58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4" name="直線コネクタ 573"/>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5" name="教育費最小値テキスト"/>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6" name="直線コネクタ 575"/>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7" name="教育費最大値テキスト"/>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8" name="直線コネクタ 577"/>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29058</xdr:rowOff>
    </xdr:from>
    <xdr:to>
      <xdr:col>85</xdr:col>
      <xdr:colOff>127000</xdr:colOff>
      <xdr:row>52</xdr:row>
      <xdr:rowOff>35172</xdr:rowOff>
    </xdr:to>
    <xdr:cxnSp macro="">
      <xdr:nvCxnSpPr>
        <xdr:cNvPr id="579" name="直線コネクタ 578"/>
        <xdr:cNvCxnSpPr/>
      </xdr:nvCxnSpPr>
      <xdr:spPr>
        <a:xfrm>
          <a:off x="15481300" y="8944458"/>
          <a:ext cx="8382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154691</xdr:rowOff>
    </xdr:from>
    <xdr:ext cx="534377" cy="259045"/>
    <xdr:sp macro="" textlink="">
      <xdr:nvSpPr>
        <xdr:cNvPr id="580" name="教育費平均値テキスト"/>
        <xdr:cNvSpPr txBox="1"/>
      </xdr:nvSpPr>
      <xdr:spPr>
        <a:xfrm>
          <a:off x="16370300" y="9412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1" name="フローチャート: 判断 580"/>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29058</xdr:rowOff>
    </xdr:from>
    <xdr:to>
      <xdr:col>81</xdr:col>
      <xdr:colOff>50800</xdr:colOff>
      <xdr:row>53</xdr:row>
      <xdr:rowOff>35096</xdr:rowOff>
    </xdr:to>
    <xdr:cxnSp macro="">
      <xdr:nvCxnSpPr>
        <xdr:cNvPr id="582" name="直線コネクタ 581"/>
        <xdr:cNvCxnSpPr/>
      </xdr:nvCxnSpPr>
      <xdr:spPr>
        <a:xfrm flipV="1">
          <a:off x="14592300" y="8944458"/>
          <a:ext cx="889000" cy="17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3" name="フローチャート: 判断 582"/>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78871</xdr:rowOff>
    </xdr:from>
    <xdr:ext cx="534377" cy="259045"/>
    <xdr:sp macro="" textlink="">
      <xdr:nvSpPr>
        <xdr:cNvPr id="584" name="テキスト ボックス 583"/>
        <xdr:cNvSpPr txBox="1"/>
      </xdr:nvSpPr>
      <xdr:spPr>
        <a:xfrm>
          <a:off x="15214111" y="95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149987</xdr:rowOff>
    </xdr:from>
    <xdr:to>
      <xdr:col>76</xdr:col>
      <xdr:colOff>114300</xdr:colOff>
      <xdr:row>53</xdr:row>
      <xdr:rowOff>35096</xdr:rowOff>
    </xdr:to>
    <xdr:cxnSp macro="">
      <xdr:nvCxnSpPr>
        <xdr:cNvPr id="585" name="直線コネクタ 584"/>
        <xdr:cNvCxnSpPr/>
      </xdr:nvCxnSpPr>
      <xdr:spPr>
        <a:xfrm>
          <a:off x="13703300" y="9065387"/>
          <a:ext cx="889000" cy="5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6" name="フローチャート: 判断 585"/>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142556</xdr:rowOff>
    </xdr:from>
    <xdr:ext cx="534377" cy="259045"/>
    <xdr:sp macro="" textlink="">
      <xdr:nvSpPr>
        <xdr:cNvPr id="587" name="テキスト ボックス 586"/>
        <xdr:cNvSpPr txBox="1"/>
      </xdr:nvSpPr>
      <xdr:spPr>
        <a:xfrm>
          <a:off x="14325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168275</xdr:rowOff>
    </xdr:from>
    <xdr:to>
      <xdr:col>71</xdr:col>
      <xdr:colOff>177800</xdr:colOff>
      <xdr:row>52</xdr:row>
      <xdr:rowOff>149987</xdr:rowOff>
    </xdr:to>
    <xdr:cxnSp macro="">
      <xdr:nvCxnSpPr>
        <xdr:cNvPr id="588" name="直線コネクタ 587"/>
        <xdr:cNvCxnSpPr/>
      </xdr:nvCxnSpPr>
      <xdr:spPr>
        <a:xfrm>
          <a:off x="12814300" y="8912225"/>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9" name="フローチャート: 判断 588"/>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20635</xdr:rowOff>
    </xdr:from>
    <xdr:ext cx="534377" cy="259045"/>
    <xdr:sp macro="" textlink="">
      <xdr:nvSpPr>
        <xdr:cNvPr id="590" name="テキスト ボックス 589"/>
        <xdr:cNvSpPr txBox="1"/>
      </xdr:nvSpPr>
      <xdr:spPr>
        <a:xfrm>
          <a:off x="13436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1" name="フローチャート: 判断 590"/>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31818</xdr:rowOff>
    </xdr:from>
    <xdr:ext cx="534377" cy="259045"/>
    <xdr:sp macro="" textlink="">
      <xdr:nvSpPr>
        <xdr:cNvPr id="592" name="テキスト ボックス 591"/>
        <xdr:cNvSpPr txBox="1"/>
      </xdr:nvSpPr>
      <xdr:spPr>
        <a:xfrm>
          <a:off x="12547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155822</xdr:rowOff>
    </xdr:from>
    <xdr:to>
      <xdr:col>85</xdr:col>
      <xdr:colOff>177800</xdr:colOff>
      <xdr:row>52</xdr:row>
      <xdr:rowOff>85972</xdr:rowOff>
    </xdr:to>
    <xdr:sp macro="" textlink="">
      <xdr:nvSpPr>
        <xdr:cNvPr id="598" name="楕円 597"/>
        <xdr:cNvSpPr/>
      </xdr:nvSpPr>
      <xdr:spPr>
        <a:xfrm>
          <a:off x="16268700" y="88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7249</xdr:rowOff>
    </xdr:from>
    <xdr:ext cx="534377" cy="259045"/>
    <xdr:sp macro="" textlink="">
      <xdr:nvSpPr>
        <xdr:cNvPr id="599" name="教育費該当値テキスト"/>
        <xdr:cNvSpPr txBox="1"/>
      </xdr:nvSpPr>
      <xdr:spPr>
        <a:xfrm>
          <a:off x="16370300" y="87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149708</xdr:rowOff>
    </xdr:from>
    <xdr:to>
      <xdr:col>81</xdr:col>
      <xdr:colOff>101600</xdr:colOff>
      <xdr:row>52</xdr:row>
      <xdr:rowOff>79858</xdr:rowOff>
    </xdr:to>
    <xdr:sp macro="" textlink="">
      <xdr:nvSpPr>
        <xdr:cNvPr id="600" name="楕円 599"/>
        <xdr:cNvSpPr/>
      </xdr:nvSpPr>
      <xdr:spPr>
        <a:xfrm>
          <a:off x="15430500" y="889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96385</xdr:rowOff>
    </xdr:from>
    <xdr:ext cx="534377" cy="259045"/>
    <xdr:sp macro="" textlink="">
      <xdr:nvSpPr>
        <xdr:cNvPr id="601" name="テキスト ボックス 600"/>
        <xdr:cNvSpPr txBox="1"/>
      </xdr:nvSpPr>
      <xdr:spPr>
        <a:xfrm>
          <a:off x="15214111" y="866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155746</xdr:rowOff>
    </xdr:from>
    <xdr:to>
      <xdr:col>76</xdr:col>
      <xdr:colOff>165100</xdr:colOff>
      <xdr:row>53</xdr:row>
      <xdr:rowOff>85896</xdr:rowOff>
    </xdr:to>
    <xdr:sp macro="" textlink="">
      <xdr:nvSpPr>
        <xdr:cNvPr id="602" name="楕円 601"/>
        <xdr:cNvSpPr/>
      </xdr:nvSpPr>
      <xdr:spPr>
        <a:xfrm>
          <a:off x="14541500" y="907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102423</xdr:rowOff>
    </xdr:from>
    <xdr:ext cx="534377" cy="259045"/>
    <xdr:sp macro="" textlink="">
      <xdr:nvSpPr>
        <xdr:cNvPr id="603" name="テキスト ボックス 602"/>
        <xdr:cNvSpPr txBox="1"/>
      </xdr:nvSpPr>
      <xdr:spPr>
        <a:xfrm>
          <a:off x="14325111" y="884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99187</xdr:rowOff>
    </xdr:from>
    <xdr:to>
      <xdr:col>72</xdr:col>
      <xdr:colOff>38100</xdr:colOff>
      <xdr:row>53</xdr:row>
      <xdr:rowOff>29337</xdr:rowOff>
    </xdr:to>
    <xdr:sp macro="" textlink="">
      <xdr:nvSpPr>
        <xdr:cNvPr id="604" name="楕円 603"/>
        <xdr:cNvSpPr/>
      </xdr:nvSpPr>
      <xdr:spPr>
        <a:xfrm>
          <a:off x="13652500" y="9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45864</xdr:rowOff>
    </xdr:from>
    <xdr:ext cx="534377" cy="259045"/>
    <xdr:sp macro="" textlink="">
      <xdr:nvSpPr>
        <xdr:cNvPr id="605" name="テキスト ボックス 604"/>
        <xdr:cNvSpPr txBox="1"/>
      </xdr:nvSpPr>
      <xdr:spPr>
        <a:xfrm>
          <a:off x="13436111" y="878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117475</xdr:rowOff>
    </xdr:from>
    <xdr:to>
      <xdr:col>67</xdr:col>
      <xdr:colOff>101600</xdr:colOff>
      <xdr:row>52</xdr:row>
      <xdr:rowOff>47625</xdr:rowOff>
    </xdr:to>
    <xdr:sp macro="" textlink="">
      <xdr:nvSpPr>
        <xdr:cNvPr id="606" name="楕円 605"/>
        <xdr:cNvSpPr/>
      </xdr:nvSpPr>
      <xdr:spPr>
        <a:xfrm>
          <a:off x="12763500" y="88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64152</xdr:rowOff>
    </xdr:from>
    <xdr:ext cx="534377" cy="259045"/>
    <xdr:sp macro="" textlink="">
      <xdr:nvSpPr>
        <xdr:cNvPr id="607" name="テキスト ボックス 606"/>
        <xdr:cNvSpPr txBox="1"/>
      </xdr:nvSpPr>
      <xdr:spPr>
        <a:xfrm>
          <a:off x="12547111" y="863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9" name="直線コネクタ 628"/>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2" name="災害復旧費最大値テキスト"/>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3" name="直線コネクタ 632"/>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124521</xdr:rowOff>
    </xdr:from>
    <xdr:to>
      <xdr:col>85</xdr:col>
      <xdr:colOff>127000</xdr:colOff>
      <xdr:row>78</xdr:row>
      <xdr:rowOff>128087</xdr:rowOff>
    </xdr:to>
    <xdr:cxnSp macro="">
      <xdr:nvCxnSpPr>
        <xdr:cNvPr id="634" name="直線コネクタ 633"/>
        <xdr:cNvCxnSpPr/>
      </xdr:nvCxnSpPr>
      <xdr:spPr>
        <a:xfrm>
          <a:off x="15481300" y="13497621"/>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5" name="災害復旧費平均値テキスト"/>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6" name="フローチャート: 判断 635"/>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169875</xdr:rowOff>
    </xdr:from>
    <xdr:to>
      <xdr:col>81</xdr:col>
      <xdr:colOff>50800</xdr:colOff>
      <xdr:row>78</xdr:row>
      <xdr:rowOff>124521</xdr:rowOff>
    </xdr:to>
    <xdr:cxnSp macro="">
      <xdr:nvCxnSpPr>
        <xdr:cNvPr id="637" name="直線コネクタ 636"/>
        <xdr:cNvCxnSpPr/>
      </xdr:nvCxnSpPr>
      <xdr:spPr>
        <a:xfrm>
          <a:off x="14592300" y="13371525"/>
          <a:ext cx="889000" cy="12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8" name="フローチャート: 判断 637"/>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9" name="テキスト ボックス 638"/>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169875</xdr:rowOff>
    </xdr:from>
    <xdr:to>
      <xdr:col>76</xdr:col>
      <xdr:colOff>114300</xdr:colOff>
      <xdr:row>78</xdr:row>
      <xdr:rowOff>62685</xdr:rowOff>
    </xdr:to>
    <xdr:cxnSp macro="">
      <xdr:nvCxnSpPr>
        <xdr:cNvPr id="640" name="直線コネクタ 639"/>
        <xdr:cNvCxnSpPr/>
      </xdr:nvCxnSpPr>
      <xdr:spPr>
        <a:xfrm flipV="1">
          <a:off x="13703300" y="13371525"/>
          <a:ext cx="889000" cy="6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1" name="フローチャート: 判断 640"/>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99010</xdr:rowOff>
    </xdr:from>
    <xdr:ext cx="469744" cy="259045"/>
    <xdr:sp macro="" textlink="">
      <xdr:nvSpPr>
        <xdr:cNvPr id="642" name="テキスト ボックス 641"/>
        <xdr:cNvSpPr txBox="1"/>
      </xdr:nvSpPr>
      <xdr:spPr>
        <a:xfrm>
          <a:off x="14357428" y="1347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62685</xdr:rowOff>
    </xdr:from>
    <xdr:to>
      <xdr:col>71</xdr:col>
      <xdr:colOff>177800</xdr:colOff>
      <xdr:row>78</xdr:row>
      <xdr:rowOff>114050</xdr:rowOff>
    </xdr:to>
    <xdr:cxnSp macro="">
      <xdr:nvCxnSpPr>
        <xdr:cNvPr id="643" name="直線コネクタ 642"/>
        <xdr:cNvCxnSpPr/>
      </xdr:nvCxnSpPr>
      <xdr:spPr>
        <a:xfrm flipV="1">
          <a:off x="12814300" y="13435785"/>
          <a:ext cx="889000" cy="5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4" name="フローチャート: 判断 643"/>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128409</xdr:rowOff>
    </xdr:from>
    <xdr:ext cx="469744" cy="259045"/>
    <xdr:sp macro="" textlink="">
      <xdr:nvSpPr>
        <xdr:cNvPr id="645" name="テキスト ボックス 644"/>
        <xdr:cNvSpPr txBox="1"/>
      </xdr:nvSpPr>
      <xdr:spPr>
        <a:xfrm>
          <a:off x="13468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6" name="フローチャート: 判断 645"/>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7" name="テキスト ボックス 646"/>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77287</xdr:rowOff>
    </xdr:from>
    <xdr:to>
      <xdr:col>85</xdr:col>
      <xdr:colOff>177800</xdr:colOff>
      <xdr:row>79</xdr:row>
      <xdr:rowOff>7437</xdr:rowOff>
    </xdr:to>
    <xdr:sp macro="" textlink="">
      <xdr:nvSpPr>
        <xdr:cNvPr id="653" name="楕円 652"/>
        <xdr:cNvSpPr/>
      </xdr:nvSpPr>
      <xdr:spPr>
        <a:xfrm>
          <a:off x="16268700" y="1345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163664</xdr:rowOff>
    </xdr:from>
    <xdr:ext cx="378565" cy="259045"/>
    <xdr:sp macro="" textlink="">
      <xdr:nvSpPr>
        <xdr:cNvPr id="654" name="災害復旧費該当値テキスト"/>
        <xdr:cNvSpPr txBox="1"/>
      </xdr:nvSpPr>
      <xdr:spPr>
        <a:xfrm>
          <a:off x="16370300" y="13365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73721</xdr:rowOff>
    </xdr:from>
    <xdr:to>
      <xdr:col>81</xdr:col>
      <xdr:colOff>101600</xdr:colOff>
      <xdr:row>79</xdr:row>
      <xdr:rowOff>3871</xdr:rowOff>
    </xdr:to>
    <xdr:sp macro="" textlink="">
      <xdr:nvSpPr>
        <xdr:cNvPr id="655" name="楕円 654"/>
        <xdr:cNvSpPr/>
      </xdr:nvSpPr>
      <xdr:spPr>
        <a:xfrm>
          <a:off x="15430500" y="134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166448</xdr:rowOff>
    </xdr:from>
    <xdr:ext cx="378565" cy="259045"/>
    <xdr:sp macro="" textlink="">
      <xdr:nvSpPr>
        <xdr:cNvPr id="656" name="テキスト ボックス 655"/>
        <xdr:cNvSpPr txBox="1"/>
      </xdr:nvSpPr>
      <xdr:spPr>
        <a:xfrm>
          <a:off x="15292017" y="1353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119075</xdr:rowOff>
    </xdr:from>
    <xdr:to>
      <xdr:col>76</xdr:col>
      <xdr:colOff>165100</xdr:colOff>
      <xdr:row>78</xdr:row>
      <xdr:rowOff>49225</xdr:rowOff>
    </xdr:to>
    <xdr:sp macro="" textlink="">
      <xdr:nvSpPr>
        <xdr:cNvPr id="657" name="楕円 656"/>
        <xdr:cNvSpPr/>
      </xdr:nvSpPr>
      <xdr:spPr>
        <a:xfrm>
          <a:off x="14541500" y="133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65752</xdr:rowOff>
    </xdr:from>
    <xdr:ext cx="469744" cy="259045"/>
    <xdr:sp macro="" textlink="">
      <xdr:nvSpPr>
        <xdr:cNvPr id="658" name="テキスト ボックス 657"/>
        <xdr:cNvSpPr txBox="1"/>
      </xdr:nvSpPr>
      <xdr:spPr>
        <a:xfrm>
          <a:off x="14357428" y="130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11885</xdr:rowOff>
    </xdr:from>
    <xdr:to>
      <xdr:col>72</xdr:col>
      <xdr:colOff>38100</xdr:colOff>
      <xdr:row>78</xdr:row>
      <xdr:rowOff>113485</xdr:rowOff>
    </xdr:to>
    <xdr:sp macro="" textlink="">
      <xdr:nvSpPr>
        <xdr:cNvPr id="659" name="楕円 658"/>
        <xdr:cNvSpPr/>
      </xdr:nvSpPr>
      <xdr:spPr>
        <a:xfrm>
          <a:off x="13652500" y="133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130012</xdr:rowOff>
    </xdr:from>
    <xdr:ext cx="469744" cy="259045"/>
    <xdr:sp macro="" textlink="">
      <xdr:nvSpPr>
        <xdr:cNvPr id="660" name="テキスト ボックス 659"/>
        <xdr:cNvSpPr txBox="1"/>
      </xdr:nvSpPr>
      <xdr:spPr>
        <a:xfrm>
          <a:off x="13468428" y="1316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63250</xdr:rowOff>
    </xdr:from>
    <xdr:to>
      <xdr:col>67</xdr:col>
      <xdr:colOff>101600</xdr:colOff>
      <xdr:row>78</xdr:row>
      <xdr:rowOff>164850</xdr:rowOff>
    </xdr:to>
    <xdr:sp macro="" textlink="">
      <xdr:nvSpPr>
        <xdr:cNvPr id="661" name="楕円 660"/>
        <xdr:cNvSpPr/>
      </xdr:nvSpPr>
      <xdr:spPr>
        <a:xfrm>
          <a:off x="12763500" y="1343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155977</xdr:rowOff>
    </xdr:from>
    <xdr:ext cx="469744" cy="259045"/>
    <xdr:sp macro="" textlink="">
      <xdr:nvSpPr>
        <xdr:cNvPr id="662" name="テキスト ボックス 661"/>
        <xdr:cNvSpPr txBox="1"/>
      </xdr:nvSpPr>
      <xdr:spPr>
        <a:xfrm>
          <a:off x="12579428" y="1352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6" name="直線コネクタ 685"/>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7" name="公債費最小値テキスト"/>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8" name="直線コネクタ 687"/>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9" name="公債費最大値テキスト"/>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0" name="直線コネクタ 689"/>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94342</xdr:rowOff>
    </xdr:from>
    <xdr:to>
      <xdr:col>85</xdr:col>
      <xdr:colOff>127000</xdr:colOff>
      <xdr:row>90</xdr:row>
      <xdr:rowOff>101905</xdr:rowOff>
    </xdr:to>
    <xdr:cxnSp macro="">
      <xdr:nvCxnSpPr>
        <xdr:cNvPr id="691" name="直線コネクタ 690"/>
        <xdr:cNvCxnSpPr/>
      </xdr:nvCxnSpPr>
      <xdr:spPr>
        <a:xfrm>
          <a:off x="15481300" y="15524842"/>
          <a:ext cx="8382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9129</xdr:rowOff>
    </xdr:from>
    <xdr:ext cx="534377" cy="259045"/>
    <xdr:sp macro="" textlink="">
      <xdr:nvSpPr>
        <xdr:cNvPr id="692" name="公債費平均値テキスト"/>
        <xdr:cNvSpPr txBox="1"/>
      </xdr:nvSpPr>
      <xdr:spPr>
        <a:xfrm>
          <a:off x="16370300" y="1629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3" name="フローチャート: 判断 692"/>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43287</xdr:rowOff>
    </xdr:from>
    <xdr:to>
      <xdr:col>81</xdr:col>
      <xdr:colOff>50800</xdr:colOff>
      <xdr:row>90</xdr:row>
      <xdr:rowOff>94342</xdr:rowOff>
    </xdr:to>
    <xdr:cxnSp macro="">
      <xdr:nvCxnSpPr>
        <xdr:cNvPr id="694" name="直線コネクタ 693"/>
        <xdr:cNvCxnSpPr/>
      </xdr:nvCxnSpPr>
      <xdr:spPr>
        <a:xfrm>
          <a:off x="14592300" y="15473787"/>
          <a:ext cx="889000" cy="5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5" name="フローチャート: 判断 694"/>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5987</xdr:rowOff>
    </xdr:from>
    <xdr:ext cx="534377" cy="259045"/>
    <xdr:sp macro="" textlink="">
      <xdr:nvSpPr>
        <xdr:cNvPr id="696" name="テキスト ボックス 695"/>
        <xdr:cNvSpPr txBox="1"/>
      </xdr:nvSpPr>
      <xdr:spPr>
        <a:xfrm>
          <a:off x="15214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43287</xdr:rowOff>
    </xdr:from>
    <xdr:to>
      <xdr:col>76</xdr:col>
      <xdr:colOff>114300</xdr:colOff>
      <xdr:row>90</xdr:row>
      <xdr:rowOff>114840</xdr:rowOff>
    </xdr:to>
    <xdr:cxnSp macro="">
      <xdr:nvCxnSpPr>
        <xdr:cNvPr id="697" name="直線コネクタ 696"/>
        <xdr:cNvCxnSpPr/>
      </xdr:nvCxnSpPr>
      <xdr:spPr>
        <a:xfrm flipV="1">
          <a:off x="13703300" y="15473787"/>
          <a:ext cx="889000" cy="7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8" name="フローチャート: 判断 697"/>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106056</xdr:rowOff>
    </xdr:from>
    <xdr:ext cx="534377" cy="259045"/>
    <xdr:sp macro="" textlink="">
      <xdr:nvSpPr>
        <xdr:cNvPr id="699" name="テキスト ボックス 698"/>
        <xdr:cNvSpPr txBox="1"/>
      </xdr:nvSpPr>
      <xdr:spPr>
        <a:xfrm>
          <a:off x="14325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114840</xdr:rowOff>
    </xdr:from>
    <xdr:to>
      <xdr:col>71</xdr:col>
      <xdr:colOff>177800</xdr:colOff>
      <xdr:row>91</xdr:row>
      <xdr:rowOff>72110</xdr:rowOff>
    </xdr:to>
    <xdr:cxnSp macro="">
      <xdr:nvCxnSpPr>
        <xdr:cNvPr id="700" name="直線コネクタ 699"/>
        <xdr:cNvCxnSpPr/>
      </xdr:nvCxnSpPr>
      <xdr:spPr>
        <a:xfrm flipV="1">
          <a:off x="12814300" y="15545340"/>
          <a:ext cx="889000" cy="12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1" name="フローチャート: 判断 700"/>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100113</xdr:rowOff>
    </xdr:from>
    <xdr:ext cx="534377" cy="259045"/>
    <xdr:sp macro="" textlink="">
      <xdr:nvSpPr>
        <xdr:cNvPr id="702" name="テキスト ボックス 701"/>
        <xdr:cNvSpPr txBox="1"/>
      </xdr:nvSpPr>
      <xdr:spPr>
        <a:xfrm>
          <a:off x="13436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3" name="フローチャート: 判断 702"/>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93845</xdr:rowOff>
    </xdr:from>
    <xdr:ext cx="534377" cy="259045"/>
    <xdr:sp macro="" textlink="">
      <xdr:nvSpPr>
        <xdr:cNvPr id="704" name="テキスト ボックス 703"/>
        <xdr:cNvSpPr txBox="1"/>
      </xdr:nvSpPr>
      <xdr:spPr>
        <a:xfrm>
          <a:off x="12547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51105</xdr:rowOff>
    </xdr:from>
    <xdr:to>
      <xdr:col>85</xdr:col>
      <xdr:colOff>177800</xdr:colOff>
      <xdr:row>90</xdr:row>
      <xdr:rowOff>152705</xdr:rowOff>
    </xdr:to>
    <xdr:sp macro="" textlink="">
      <xdr:nvSpPr>
        <xdr:cNvPr id="710" name="楕円 709"/>
        <xdr:cNvSpPr/>
      </xdr:nvSpPr>
      <xdr:spPr>
        <a:xfrm>
          <a:off x="16268700" y="154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4132</xdr:rowOff>
    </xdr:from>
    <xdr:ext cx="534377" cy="259045"/>
    <xdr:sp macro="" textlink="">
      <xdr:nvSpPr>
        <xdr:cNvPr id="711" name="公債費該当値テキスト"/>
        <xdr:cNvSpPr txBox="1"/>
      </xdr:nvSpPr>
      <xdr:spPr>
        <a:xfrm>
          <a:off x="16370300" y="1543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43542</xdr:rowOff>
    </xdr:from>
    <xdr:to>
      <xdr:col>81</xdr:col>
      <xdr:colOff>101600</xdr:colOff>
      <xdr:row>90</xdr:row>
      <xdr:rowOff>145142</xdr:rowOff>
    </xdr:to>
    <xdr:sp macro="" textlink="">
      <xdr:nvSpPr>
        <xdr:cNvPr id="712" name="楕円 711"/>
        <xdr:cNvSpPr/>
      </xdr:nvSpPr>
      <xdr:spPr>
        <a:xfrm>
          <a:off x="15430500" y="154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161669</xdr:rowOff>
    </xdr:from>
    <xdr:ext cx="534377" cy="259045"/>
    <xdr:sp macro="" textlink="">
      <xdr:nvSpPr>
        <xdr:cNvPr id="713" name="テキスト ボックス 712"/>
        <xdr:cNvSpPr txBox="1"/>
      </xdr:nvSpPr>
      <xdr:spPr>
        <a:xfrm>
          <a:off x="15214111" y="1524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163937</xdr:rowOff>
    </xdr:from>
    <xdr:to>
      <xdr:col>76</xdr:col>
      <xdr:colOff>165100</xdr:colOff>
      <xdr:row>90</xdr:row>
      <xdr:rowOff>94087</xdr:rowOff>
    </xdr:to>
    <xdr:sp macro="" textlink="">
      <xdr:nvSpPr>
        <xdr:cNvPr id="714" name="楕円 713"/>
        <xdr:cNvSpPr/>
      </xdr:nvSpPr>
      <xdr:spPr>
        <a:xfrm>
          <a:off x="14541500" y="154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110614</xdr:rowOff>
    </xdr:from>
    <xdr:ext cx="534377" cy="259045"/>
    <xdr:sp macro="" textlink="">
      <xdr:nvSpPr>
        <xdr:cNvPr id="715" name="テキスト ボックス 714"/>
        <xdr:cNvSpPr txBox="1"/>
      </xdr:nvSpPr>
      <xdr:spPr>
        <a:xfrm>
          <a:off x="14325111" y="151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64040</xdr:rowOff>
    </xdr:from>
    <xdr:to>
      <xdr:col>72</xdr:col>
      <xdr:colOff>38100</xdr:colOff>
      <xdr:row>90</xdr:row>
      <xdr:rowOff>165640</xdr:rowOff>
    </xdr:to>
    <xdr:sp macro="" textlink="">
      <xdr:nvSpPr>
        <xdr:cNvPr id="716" name="楕円 715"/>
        <xdr:cNvSpPr/>
      </xdr:nvSpPr>
      <xdr:spPr>
        <a:xfrm>
          <a:off x="13652500" y="1549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10717</xdr:rowOff>
    </xdr:from>
    <xdr:ext cx="534377" cy="259045"/>
    <xdr:sp macro="" textlink="">
      <xdr:nvSpPr>
        <xdr:cNvPr id="717" name="テキスト ボックス 716"/>
        <xdr:cNvSpPr txBox="1"/>
      </xdr:nvSpPr>
      <xdr:spPr>
        <a:xfrm>
          <a:off x="13436111" y="152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21310</xdr:rowOff>
    </xdr:from>
    <xdr:to>
      <xdr:col>67</xdr:col>
      <xdr:colOff>101600</xdr:colOff>
      <xdr:row>91</xdr:row>
      <xdr:rowOff>122910</xdr:rowOff>
    </xdr:to>
    <xdr:sp macro="" textlink="">
      <xdr:nvSpPr>
        <xdr:cNvPr id="718" name="楕円 717"/>
        <xdr:cNvSpPr/>
      </xdr:nvSpPr>
      <xdr:spPr>
        <a:xfrm>
          <a:off x="12763500" y="156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139437</xdr:rowOff>
    </xdr:from>
    <xdr:ext cx="534377" cy="259045"/>
    <xdr:sp macro="" textlink="">
      <xdr:nvSpPr>
        <xdr:cNvPr id="719" name="テキスト ボックス 718"/>
        <xdr:cNvSpPr txBox="1"/>
      </xdr:nvSpPr>
      <xdr:spPr>
        <a:xfrm>
          <a:off x="12547111" y="153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3" name="テキスト ボックス 732"/>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5" name="テキスト ボックス 73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7" name="テキスト ボックス 73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116840</xdr:rowOff>
    </xdr:from>
    <xdr:to>
      <xdr:col>116</xdr:col>
      <xdr:colOff>62864</xdr:colOff>
      <xdr:row>38</xdr:row>
      <xdr:rowOff>139700</xdr:rowOff>
    </xdr:to>
    <xdr:cxnSp macro="">
      <xdr:nvCxnSpPr>
        <xdr:cNvPr id="741" name="直線コネクタ 740"/>
        <xdr:cNvCxnSpPr/>
      </xdr:nvCxnSpPr>
      <xdr:spPr>
        <a:xfrm flipV="1">
          <a:off x="22159595" y="6289040"/>
          <a:ext cx="1269" cy="365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4589</xdr:rowOff>
    </xdr:from>
    <xdr:ext cx="249299" cy="259045"/>
    <xdr:sp macro="" textlink="">
      <xdr:nvSpPr>
        <xdr:cNvPr id="742" name="諸支出金最小値テキスト"/>
        <xdr:cNvSpPr txBox="1"/>
      </xdr:nvSpPr>
      <xdr:spPr>
        <a:xfrm>
          <a:off x="22212300" y="66911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63517</xdr:rowOff>
    </xdr:from>
    <xdr:ext cx="313932" cy="259045"/>
    <xdr:sp macro="" textlink="">
      <xdr:nvSpPr>
        <xdr:cNvPr id="744" name="諸支出金最大値テキスト"/>
        <xdr:cNvSpPr txBox="1"/>
      </xdr:nvSpPr>
      <xdr:spPr>
        <a:xfrm>
          <a:off x="22212300" y="6064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116840</xdr:rowOff>
    </xdr:from>
    <xdr:to>
      <xdr:col>116</xdr:col>
      <xdr:colOff>152400</xdr:colOff>
      <xdr:row>36</xdr:row>
      <xdr:rowOff>116840</xdr:rowOff>
    </xdr:to>
    <xdr:cxnSp macro="">
      <xdr:nvCxnSpPr>
        <xdr:cNvPr id="745" name="直線コネクタ 744"/>
        <xdr:cNvCxnSpPr/>
      </xdr:nvCxnSpPr>
      <xdr:spPr>
        <a:xfrm>
          <a:off x="22072600" y="628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64262</xdr:rowOff>
    </xdr:from>
    <xdr:to>
      <xdr:col>116</xdr:col>
      <xdr:colOff>63500</xdr:colOff>
      <xdr:row>37</xdr:row>
      <xdr:rowOff>109982</xdr:rowOff>
    </xdr:to>
    <xdr:cxnSp macro="">
      <xdr:nvCxnSpPr>
        <xdr:cNvPr id="746" name="直線コネクタ 745"/>
        <xdr:cNvCxnSpPr/>
      </xdr:nvCxnSpPr>
      <xdr:spPr>
        <a:xfrm flipV="1">
          <a:off x="21323300" y="64079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49039</xdr:rowOff>
    </xdr:from>
    <xdr:ext cx="249299" cy="259045"/>
    <xdr:sp macro="" textlink="">
      <xdr:nvSpPr>
        <xdr:cNvPr id="747" name="諸支出金平均値テキスト"/>
        <xdr:cNvSpPr txBox="1"/>
      </xdr:nvSpPr>
      <xdr:spPr>
        <a:xfrm>
          <a:off x="22212300" y="6564139"/>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70612</xdr:rowOff>
    </xdr:from>
    <xdr:to>
      <xdr:col>116</xdr:col>
      <xdr:colOff>114300</xdr:colOff>
      <xdr:row>39</xdr:row>
      <xdr:rowOff>762</xdr:rowOff>
    </xdr:to>
    <xdr:sp macro="" textlink="">
      <xdr:nvSpPr>
        <xdr:cNvPr id="748" name="フローチャート: 判断 747"/>
        <xdr:cNvSpPr/>
      </xdr:nvSpPr>
      <xdr:spPr>
        <a:xfrm>
          <a:off x="22110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144272</xdr:rowOff>
    </xdr:from>
    <xdr:to>
      <xdr:col>111</xdr:col>
      <xdr:colOff>177800</xdr:colOff>
      <xdr:row>37</xdr:row>
      <xdr:rowOff>109982</xdr:rowOff>
    </xdr:to>
    <xdr:cxnSp macro="">
      <xdr:nvCxnSpPr>
        <xdr:cNvPr id="749" name="直線コネクタ 748"/>
        <xdr:cNvCxnSpPr/>
      </xdr:nvCxnSpPr>
      <xdr:spPr>
        <a:xfrm>
          <a:off x="20434300" y="63164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50" name="フローチャート: 判断 749"/>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1" name="テキスト ボックス 75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123698</xdr:rowOff>
    </xdr:from>
    <xdr:to>
      <xdr:col>107</xdr:col>
      <xdr:colOff>50800</xdr:colOff>
      <xdr:row>36</xdr:row>
      <xdr:rowOff>144272</xdr:rowOff>
    </xdr:to>
    <xdr:cxnSp macro="">
      <xdr:nvCxnSpPr>
        <xdr:cNvPr id="752" name="直線コネクタ 751"/>
        <xdr:cNvCxnSpPr/>
      </xdr:nvCxnSpPr>
      <xdr:spPr>
        <a:xfrm>
          <a:off x="19545300" y="612444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75184</xdr:rowOff>
    </xdr:from>
    <xdr:to>
      <xdr:col>107</xdr:col>
      <xdr:colOff>101600</xdr:colOff>
      <xdr:row>37</xdr:row>
      <xdr:rowOff>5334</xdr:rowOff>
    </xdr:to>
    <xdr:sp macro="" textlink="">
      <xdr:nvSpPr>
        <xdr:cNvPr id="753" name="フローチャート: 判断 752"/>
        <xdr:cNvSpPr/>
      </xdr:nvSpPr>
      <xdr:spPr>
        <a:xfrm>
          <a:off x="203835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21861</xdr:rowOff>
    </xdr:from>
    <xdr:ext cx="313932" cy="259045"/>
    <xdr:sp macro="" textlink="">
      <xdr:nvSpPr>
        <xdr:cNvPr id="754" name="テキスト ボックス 753"/>
        <xdr:cNvSpPr txBox="1"/>
      </xdr:nvSpPr>
      <xdr:spPr>
        <a:xfrm>
          <a:off x="20277333" y="6022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139700</xdr:rowOff>
    </xdr:from>
    <xdr:to>
      <xdr:col>102</xdr:col>
      <xdr:colOff>114300</xdr:colOff>
      <xdr:row>35</xdr:row>
      <xdr:rowOff>123698</xdr:rowOff>
    </xdr:to>
    <xdr:cxnSp macro="">
      <xdr:nvCxnSpPr>
        <xdr:cNvPr id="755" name="直線コネクタ 754"/>
        <xdr:cNvCxnSpPr/>
      </xdr:nvCxnSpPr>
      <xdr:spPr>
        <a:xfrm>
          <a:off x="18656300" y="5283200"/>
          <a:ext cx="889000" cy="84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79756</xdr:rowOff>
    </xdr:from>
    <xdr:to>
      <xdr:col>102</xdr:col>
      <xdr:colOff>165100</xdr:colOff>
      <xdr:row>39</xdr:row>
      <xdr:rowOff>9906</xdr:rowOff>
    </xdr:to>
    <xdr:sp macro="" textlink="">
      <xdr:nvSpPr>
        <xdr:cNvPr id="756" name="フローチャート: 判断 755"/>
        <xdr:cNvSpPr/>
      </xdr:nvSpPr>
      <xdr:spPr>
        <a:xfrm>
          <a:off x="19494500" y="65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1033</xdr:rowOff>
    </xdr:from>
    <xdr:ext cx="249299" cy="259045"/>
    <xdr:sp macro="" textlink="">
      <xdr:nvSpPr>
        <xdr:cNvPr id="757" name="テキスト ボックス 756"/>
        <xdr:cNvSpPr txBox="1"/>
      </xdr:nvSpPr>
      <xdr:spPr>
        <a:xfrm>
          <a:off x="19420650" y="66875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86614</xdr:rowOff>
    </xdr:from>
    <xdr:to>
      <xdr:col>98</xdr:col>
      <xdr:colOff>38100</xdr:colOff>
      <xdr:row>38</xdr:row>
      <xdr:rowOff>16764</xdr:rowOff>
    </xdr:to>
    <xdr:sp macro="" textlink="">
      <xdr:nvSpPr>
        <xdr:cNvPr id="758" name="フローチャート: 判断 757"/>
        <xdr:cNvSpPr/>
      </xdr:nvSpPr>
      <xdr:spPr>
        <a:xfrm>
          <a:off x="18605500" y="64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7891</xdr:rowOff>
    </xdr:from>
    <xdr:ext cx="313932" cy="259045"/>
    <xdr:sp macro="" textlink="">
      <xdr:nvSpPr>
        <xdr:cNvPr id="759" name="テキスト ボックス 758"/>
        <xdr:cNvSpPr txBox="1"/>
      </xdr:nvSpPr>
      <xdr:spPr>
        <a:xfrm>
          <a:off x="18499333" y="65229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13462</xdr:rowOff>
    </xdr:from>
    <xdr:to>
      <xdr:col>116</xdr:col>
      <xdr:colOff>114300</xdr:colOff>
      <xdr:row>37</xdr:row>
      <xdr:rowOff>115062</xdr:rowOff>
    </xdr:to>
    <xdr:sp macro="" textlink="">
      <xdr:nvSpPr>
        <xdr:cNvPr id="765" name="楕円 764"/>
        <xdr:cNvSpPr/>
      </xdr:nvSpPr>
      <xdr:spPr>
        <a:xfrm>
          <a:off x="221107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99839</xdr:rowOff>
    </xdr:from>
    <xdr:ext cx="313932" cy="259045"/>
    <xdr:sp macro="" textlink="">
      <xdr:nvSpPr>
        <xdr:cNvPr id="766" name="諸支出金該当値テキスト"/>
        <xdr:cNvSpPr txBox="1"/>
      </xdr:nvSpPr>
      <xdr:spPr>
        <a:xfrm>
          <a:off x="22212300" y="6272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59182</xdr:rowOff>
    </xdr:from>
    <xdr:to>
      <xdr:col>112</xdr:col>
      <xdr:colOff>38100</xdr:colOff>
      <xdr:row>37</xdr:row>
      <xdr:rowOff>160782</xdr:rowOff>
    </xdr:to>
    <xdr:sp macro="" textlink="">
      <xdr:nvSpPr>
        <xdr:cNvPr id="767" name="楕円 766"/>
        <xdr:cNvSpPr/>
      </xdr:nvSpPr>
      <xdr:spPr>
        <a:xfrm>
          <a:off x="212725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5859</xdr:rowOff>
    </xdr:from>
    <xdr:ext cx="313932" cy="259045"/>
    <xdr:sp macro="" textlink="">
      <xdr:nvSpPr>
        <xdr:cNvPr id="768" name="テキスト ボックス 767"/>
        <xdr:cNvSpPr txBox="1"/>
      </xdr:nvSpPr>
      <xdr:spPr>
        <a:xfrm>
          <a:off x="21166333" y="61780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93472</xdr:rowOff>
    </xdr:from>
    <xdr:to>
      <xdr:col>107</xdr:col>
      <xdr:colOff>101600</xdr:colOff>
      <xdr:row>37</xdr:row>
      <xdr:rowOff>23622</xdr:rowOff>
    </xdr:to>
    <xdr:sp macro="" textlink="">
      <xdr:nvSpPr>
        <xdr:cNvPr id="769" name="楕円 768"/>
        <xdr:cNvSpPr/>
      </xdr:nvSpPr>
      <xdr:spPr>
        <a:xfrm>
          <a:off x="20383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14749</xdr:rowOff>
    </xdr:from>
    <xdr:ext cx="313932" cy="259045"/>
    <xdr:sp macro="" textlink="">
      <xdr:nvSpPr>
        <xdr:cNvPr id="770" name="テキスト ボックス 769"/>
        <xdr:cNvSpPr txBox="1"/>
      </xdr:nvSpPr>
      <xdr:spPr>
        <a:xfrm>
          <a:off x="20277333" y="63583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72898</xdr:rowOff>
    </xdr:from>
    <xdr:to>
      <xdr:col>102</xdr:col>
      <xdr:colOff>165100</xdr:colOff>
      <xdr:row>36</xdr:row>
      <xdr:rowOff>3048</xdr:rowOff>
    </xdr:to>
    <xdr:sp macro="" textlink="">
      <xdr:nvSpPr>
        <xdr:cNvPr id="771" name="楕円 770"/>
        <xdr:cNvSpPr/>
      </xdr:nvSpPr>
      <xdr:spPr>
        <a:xfrm>
          <a:off x="19494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19575</xdr:rowOff>
    </xdr:from>
    <xdr:ext cx="313932" cy="259045"/>
    <xdr:sp macro="" textlink="">
      <xdr:nvSpPr>
        <xdr:cNvPr id="772" name="テキスト ボックス 771"/>
        <xdr:cNvSpPr txBox="1"/>
      </xdr:nvSpPr>
      <xdr:spPr>
        <a:xfrm>
          <a:off x="19388333" y="5848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88900</xdr:rowOff>
    </xdr:from>
    <xdr:to>
      <xdr:col>98</xdr:col>
      <xdr:colOff>38100</xdr:colOff>
      <xdr:row>31</xdr:row>
      <xdr:rowOff>19050</xdr:rowOff>
    </xdr:to>
    <xdr:sp macro="" textlink="">
      <xdr:nvSpPr>
        <xdr:cNvPr id="773" name="楕円 772"/>
        <xdr:cNvSpPr/>
      </xdr:nvSpPr>
      <xdr:spPr>
        <a:xfrm>
          <a:off x="18605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35577</xdr:rowOff>
    </xdr:from>
    <xdr:ext cx="378565" cy="259045"/>
    <xdr:sp macro="" textlink="">
      <xdr:nvSpPr>
        <xdr:cNvPr id="774" name="テキスト ボックス 773"/>
        <xdr:cNvSpPr txBox="1"/>
      </xdr:nvSpPr>
      <xdr:spPr>
        <a:xfrm>
          <a:off x="18467017" y="500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目的別歳出決算額で最も大きい金額となっているのは、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159,986</a:t>
          </a:r>
          <a:r>
            <a:rPr kumimoji="1" lang="ja-JP" altLang="en-US" sz="1300">
              <a:latin typeface="ＭＳ Ｐゴシック" panose="020B0600070205080204" pitchFamily="50" charset="-128"/>
              <a:ea typeface="ＭＳ Ｐゴシック" panose="020B0600070205080204" pitchFamily="50" charset="-128"/>
            </a:rPr>
            <a:t>円の民生費で、住民税非課税世帯等に対する臨時特別給付金事業の皆増、子育て世帯への臨時特別給付金給付事業等の増により令和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18,922</a:t>
          </a:r>
          <a:r>
            <a:rPr kumimoji="1" lang="ja-JP" altLang="en-US" sz="1300">
              <a:latin typeface="ＭＳ Ｐゴシック" panose="020B0600070205080204" pitchFamily="50" charset="-128"/>
              <a:ea typeface="ＭＳ Ｐゴシック" panose="020B0600070205080204" pitchFamily="50" charset="-128"/>
            </a:rPr>
            <a:t>円の増額となった。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総務費は、本庁舎等整備事業に係るネットワーク整備や備品購入費の減額及び特別定額給付金給付事業の皆減により令和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117,787</a:t>
          </a:r>
          <a:r>
            <a:rPr kumimoji="1" lang="ja-JP" altLang="en-US" sz="1300">
              <a:latin typeface="ＭＳ Ｐゴシック" panose="020B0600070205080204" pitchFamily="50" charset="-128"/>
              <a:ea typeface="ＭＳ Ｐゴシック" panose="020B0600070205080204" pitchFamily="50" charset="-128"/>
            </a:rPr>
            <a:t>円の減額となった。また、土木費については、豪雪による除雪作業委託料の増により、令和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6,949</a:t>
          </a:r>
          <a:r>
            <a:rPr kumimoji="1" lang="ja-JP" altLang="en-US" sz="1300">
              <a:latin typeface="ＭＳ Ｐゴシック" panose="020B0600070205080204" pitchFamily="50" charset="-128"/>
              <a:ea typeface="ＭＳ Ｐゴシック" panose="020B0600070205080204" pitchFamily="50" charset="-128"/>
            </a:rPr>
            <a:t>円の増額となった。公債費は、令和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397</a:t>
          </a:r>
          <a:r>
            <a:rPr kumimoji="1" lang="ja-JP" altLang="en-US" sz="1300">
              <a:latin typeface="ＭＳ Ｐゴシック" panose="020B0600070205080204" pitchFamily="50" charset="-128"/>
              <a:ea typeface="ＭＳ Ｐゴシック" panose="020B0600070205080204" pitchFamily="50" charset="-128"/>
            </a:rPr>
            <a:t>円の微減にとどまり、類似団体内順位は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位となった。今後には本庁舎等整備事業をはじめとする大規模事業の元金償還開始も控えているため、公債費の年度間の平準化や起債額の抑制等図っていく。</a:t>
          </a:r>
        </a:p>
        <a:p>
          <a:r>
            <a:rPr kumimoji="1" lang="ja-JP" altLang="en-US" sz="1300">
              <a:latin typeface="ＭＳ Ｐゴシック" panose="020B0600070205080204" pitchFamily="50" charset="-128"/>
              <a:ea typeface="ＭＳ Ｐゴシック" panose="020B0600070205080204" pitchFamily="50" charset="-128"/>
            </a:rPr>
            <a:t>　全体的に類似団体よりも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人当たりコストが高い状況にあることから、行財政改革推進計画に基づく事業の見直しなどによる財政コスト削減を図り、効率的で質の高い財政運営に取り組む必要がある。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普通交付税額の臨時費目の創設や再算定等により財政調整基金への積立を行ったため、財政調整基金残高は令和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年度より増加している。</a:t>
          </a:r>
        </a:p>
        <a:p>
          <a:r>
            <a:rPr kumimoji="1" lang="ja-JP" altLang="en-US" sz="1400">
              <a:latin typeface="ＭＳ ゴシック" pitchFamily="49" charset="-128"/>
              <a:ea typeface="ＭＳ ゴシック" pitchFamily="49" charset="-128"/>
            </a:rPr>
            <a:t>　実質収支額は令和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a:t>
          </a:r>
          <a:r>
            <a:rPr kumimoji="1" lang="en-US" altLang="ja-JP" sz="1400">
              <a:latin typeface="ＭＳ ゴシック" pitchFamily="49" charset="-128"/>
              <a:ea typeface="ＭＳ ゴシック" pitchFamily="49" charset="-128"/>
            </a:rPr>
            <a:t>1.22</a:t>
          </a:r>
          <a:r>
            <a:rPr kumimoji="1" lang="ja-JP" altLang="en-US" sz="1400">
              <a:latin typeface="ＭＳ ゴシック" pitchFamily="49" charset="-128"/>
              <a:ea typeface="ＭＳ ゴシック" pitchFamily="49" charset="-128"/>
            </a:rPr>
            <a:t>ポイント増加となった。実質単年度収支は</a:t>
          </a:r>
          <a:r>
            <a:rPr kumimoji="1" lang="en-US" altLang="ja-JP" sz="1400">
              <a:latin typeface="ＭＳ ゴシック" pitchFamily="49" charset="-128"/>
              <a:ea typeface="ＭＳ ゴシック" pitchFamily="49" charset="-128"/>
            </a:rPr>
            <a:t>6.67</a:t>
          </a:r>
          <a:r>
            <a:rPr kumimoji="1" lang="ja-JP" altLang="en-US" sz="1400">
              <a:latin typeface="ＭＳ ゴシック" pitchFamily="49" charset="-128"/>
              <a:ea typeface="ＭＳ ゴシック" pitchFamily="49" charset="-128"/>
            </a:rPr>
            <a:t>ポイント増加となり、令和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年度より大きくプラスとなった。</a:t>
          </a:r>
        </a:p>
        <a:p>
          <a:r>
            <a:rPr kumimoji="1" lang="ja-JP" altLang="en-US" sz="1400">
              <a:latin typeface="ＭＳ ゴシック" pitchFamily="49" charset="-128"/>
              <a:ea typeface="ＭＳ ゴシック" pitchFamily="49" charset="-128"/>
            </a:rPr>
            <a:t>　公債費の平準化や今後予定している大規模事業等を考慮しながら、適切な基金の取崩し、自主財源の確保に努める。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年度は、全ての会計において黒字となっている。</a:t>
          </a:r>
        </a:p>
        <a:p>
          <a:r>
            <a:rPr kumimoji="1" lang="ja-JP" altLang="en-US" sz="1400">
              <a:latin typeface="ＭＳ ゴシック" pitchFamily="49" charset="-128"/>
              <a:ea typeface="ＭＳ ゴシック" pitchFamily="49" charset="-128"/>
            </a:rPr>
            <a:t>　一般会計の実質収支は令和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年度と比較すると増加となった。特別定額給付金や新型コロナウイルス感染症対応地方創生臨時交付金事業等コロナ関連経費の減額等により歳入及び歳出総額は減少し、合併以降最大となった令和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年度と比較して、決算規模は縮小となった。</a:t>
          </a:r>
        </a:p>
        <a:p>
          <a:r>
            <a:rPr kumimoji="1" lang="ja-JP" altLang="en-US" sz="1400">
              <a:latin typeface="ＭＳ ゴシック" pitchFamily="49" charset="-128"/>
              <a:ea typeface="ＭＳ ゴシック" pitchFamily="49" charset="-128"/>
            </a:rPr>
            <a:t>　ガス事業会計については、販売ガス量は減少となり、ガス売上は令和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年度とほぼ横ばいとなった。</a:t>
          </a:r>
        </a:p>
        <a:p>
          <a:r>
            <a:rPr kumimoji="1" lang="ja-JP" altLang="en-US" sz="1400">
              <a:latin typeface="ＭＳ ゴシック" pitchFamily="49" charset="-128"/>
              <a:ea typeface="ＭＳ ゴシック" pitchFamily="49" charset="-128"/>
            </a:rPr>
            <a:t>　水道事業会計については、有収水量は減少となり、有収率は令和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年度よりわずかに増加となった。</a:t>
          </a:r>
        </a:p>
        <a:p>
          <a:r>
            <a:rPr kumimoji="1" lang="ja-JP" altLang="en-US" sz="1400">
              <a:latin typeface="ＭＳ ゴシック" pitchFamily="49" charset="-128"/>
              <a:ea typeface="ＭＳ ゴシック" pitchFamily="49" charset="-128"/>
            </a:rPr>
            <a:t>　下水道事業会計については、有収水量、有収率ともに減少となった。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80</v>
      </c>
      <c r="C2" s="179"/>
      <c r="D2" s="180"/>
    </row>
    <row r="3" spans="1:119" ht="18.75" customHeight="1" thickBot="1" x14ac:dyDescent="0.25">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13756021</v>
      </c>
      <c r="BO4" s="410"/>
      <c r="BP4" s="410"/>
      <c r="BQ4" s="410"/>
      <c r="BR4" s="410"/>
      <c r="BS4" s="410"/>
      <c r="BT4" s="410"/>
      <c r="BU4" s="411"/>
      <c r="BV4" s="409">
        <v>15802865</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10.5</v>
      </c>
      <c r="CU4" s="416"/>
      <c r="CV4" s="416"/>
      <c r="CW4" s="416"/>
      <c r="CX4" s="416"/>
      <c r="CY4" s="416"/>
      <c r="CZ4" s="416"/>
      <c r="DA4" s="417"/>
      <c r="DB4" s="415">
        <v>9.1999999999999993</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12908288</v>
      </c>
      <c r="BO5" s="447"/>
      <c r="BP5" s="447"/>
      <c r="BQ5" s="447"/>
      <c r="BR5" s="447"/>
      <c r="BS5" s="447"/>
      <c r="BT5" s="447"/>
      <c r="BU5" s="448"/>
      <c r="BV5" s="446">
        <v>15081595</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90.8</v>
      </c>
      <c r="CU5" s="444"/>
      <c r="CV5" s="444"/>
      <c r="CW5" s="444"/>
      <c r="CX5" s="444"/>
      <c r="CY5" s="444"/>
      <c r="CZ5" s="444"/>
      <c r="DA5" s="445"/>
      <c r="DB5" s="443">
        <v>98</v>
      </c>
      <c r="DC5" s="444"/>
      <c r="DD5" s="444"/>
      <c r="DE5" s="444"/>
      <c r="DF5" s="444"/>
      <c r="DG5" s="444"/>
      <c r="DH5" s="444"/>
      <c r="DI5" s="445"/>
    </row>
    <row r="6" spans="1:119" ht="18.75" customHeight="1" x14ac:dyDescent="0.2">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847733</v>
      </c>
      <c r="BO6" s="447"/>
      <c r="BP6" s="447"/>
      <c r="BQ6" s="447"/>
      <c r="BR6" s="447"/>
      <c r="BS6" s="447"/>
      <c r="BT6" s="447"/>
      <c r="BU6" s="448"/>
      <c r="BV6" s="446">
        <v>721270</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94.3</v>
      </c>
      <c r="CU6" s="484"/>
      <c r="CV6" s="484"/>
      <c r="CW6" s="484"/>
      <c r="CX6" s="484"/>
      <c r="CY6" s="484"/>
      <c r="CZ6" s="484"/>
      <c r="DA6" s="485"/>
      <c r="DB6" s="483">
        <v>101.2</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104</v>
      </c>
      <c r="AV7" s="479"/>
      <c r="AW7" s="479"/>
      <c r="AX7" s="479"/>
      <c r="AY7" s="480" t="s">
        <v>105</v>
      </c>
      <c r="AZ7" s="481"/>
      <c r="BA7" s="481"/>
      <c r="BB7" s="481"/>
      <c r="BC7" s="481"/>
      <c r="BD7" s="481"/>
      <c r="BE7" s="481"/>
      <c r="BF7" s="481"/>
      <c r="BG7" s="481"/>
      <c r="BH7" s="481"/>
      <c r="BI7" s="481"/>
      <c r="BJ7" s="481"/>
      <c r="BK7" s="481"/>
      <c r="BL7" s="481"/>
      <c r="BM7" s="482"/>
      <c r="BN7" s="446">
        <v>47836</v>
      </c>
      <c r="BO7" s="447"/>
      <c r="BP7" s="447"/>
      <c r="BQ7" s="447"/>
      <c r="BR7" s="447"/>
      <c r="BS7" s="447"/>
      <c r="BT7" s="447"/>
      <c r="BU7" s="448"/>
      <c r="BV7" s="446">
        <v>39979</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7652559</v>
      </c>
      <c r="CU7" s="447"/>
      <c r="CV7" s="447"/>
      <c r="CW7" s="447"/>
      <c r="CX7" s="447"/>
      <c r="CY7" s="447"/>
      <c r="CZ7" s="447"/>
      <c r="DA7" s="448"/>
      <c r="DB7" s="446">
        <v>7382022</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799897</v>
      </c>
      <c r="BO8" s="447"/>
      <c r="BP8" s="447"/>
      <c r="BQ8" s="447"/>
      <c r="BR8" s="447"/>
      <c r="BS8" s="447"/>
      <c r="BT8" s="447"/>
      <c r="BU8" s="448"/>
      <c r="BV8" s="446">
        <v>681291</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0.3</v>
      </c>
      <c r="CU8" s="487"/>
      <c r="CV8" s="487"/>
      <c r="CW8" s="487"/>
      <c r="CX8" s="487"/>
      <c r="CY8" s="487"/>
      <c r="CZ8" s="487"/>
      <c r="DA8" s="488"/>
      <c r="DB8" s="486">
        <v>0.31</v>
      </c>
      <c r="DC8" s="487"/>
      <c r="DD8" s="487"/>
      <c r="DE8" s="487"/>
      <c r="DF8" s="487"/>
      <c r="DG8" s="487"/>
      <c r="DH8" s="487"/>
      <c r="DI8" s="488"/>
    </row>
    <row r="9" spans="1:119" ht="18.75" customHeight="1" thickBot="1" x14ac:dyDescent="0.25">
      <c r="A9" s="178"/>
      <c r="B9" s="440" t="s">
        <v>111</v>
      </c>
      <c r="C9" s="441"/>
      <c r="D9" s="441"/>
      <c r="E9" s="441"/>
      <c r="F9" s="441"/>
      <c r="G9" s="441"/>
      <c r="H9" s="441"/>
      <c r="I9" s="441"/>
      <c r="J9" s="441"/>
      <c r="K9" s="489"/>
      <c r="L9" s="490" t="s">
        <v>112</v>
      </c>
      <c r="M9" s="491"/>
      <c r="N9" s="491"/>
      <c r="O9" s="491"/>
      <c r="P9" s="491"/>
      <c r="Q9" s="492"/>
      <c r="R9" s="493">
        <v>20151</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108</v>
      </c>
      <c r="AV9" s="479"/>
      <c r="AW9" s="479"/>
      <c r="AX9" s="479"/>
      <c r="AY9" s="480" t="s">
        <v>115</v>
      </c>
      <c r="AZ9" s="481"/>
      <c r="BA9" s="481"/>
      <c r="BB9" s="481"/>
      <c r="BC9" s="481"/>
      <c r="BD9" s="481"/>
      <c r="BE9" s="481"/>
      <c r="BF9" s="481"/>
      <c r="BG9" s="481"/>
      <c r="BH9" s="481"/>
      <c r="BI9" s="481"/>
      <c r="BJ9" s="481"/>
      <c r="BK9" s="481"/>
      <c r="BL9" s="481"/>
      <c r="BM9" s="482"/>
      <c r="BN9" s="446">
        <v>118606</v>
      </c>
      <c r="BO9" s="447"/>
      <c r="BP9" s="447"/>
      <c r="BQ9" s="447"/>
      <c r="BR9" s="447"/>
      <c r="BS9" s="447"/>
      <c r="BT9" s="447"/>
      <c r="BU9" s="448"/>
      <c r="BV9" s="446">
        <v>-215210</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15.8</v>
      </c>
      <c r="CU9" s="444"/>
      <c r="CV9" s="444"/>
      <c r="CW9" s="444"/>
      <c r="CX9" s="444"/>
      <c r="CY9" s="444"/>
      <c r="CZ9" s="444"/>
      <c r="DA9" s="445"/>
      <c r="DB9" s="443">
        <v>15.9</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117</v>
      </c>
      <c r="M10" s="476"/>
      <c r="N10" s="476"/>
      <c r="O10" s="476"/>
      <c r="P10" s="476"/>
      <c r="Q10" s="477"/>
      <c r="R10" s="497">
        <v>21666</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401511</v>
      </c>
      <c r="BO10" s="447"/>
      <c r="BP10" s="447"/>
      <c r="BQ10" s="447"/>
      <c r="BR10" s="447"/>
      <c r="BS10" s="447"/>
      <c r="BT10" s="447"/>
      <c r="BU10" s="448"/>
      <c r="BV10" s="446">
        <v>225070</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119</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127</v>
      </c>
      <c r="DC11" s="487"/>
      <c r="DD11" s="487"/>
      <c r="DE11" s="487"/>
      <c r="DF11" s="487"/>
      <c r="DG11" s="487"/>
      <c r="DH11" s="487"/>
      <c r="DI11" s="488"/>
    </row>
    <row r="12" spans="1:119" ht="18.75" customHeight="1" x14ac:dyDescent="0.2">
      <c r="A12" s="178"/>
      <c r="B12" s="506" t="s">
        <v>128</v>
      </c>
      <c r="C12" s="507"/>
      <c r="D12" s="507"/>
      <c r="E12" s="507"/>
      <c r="F12" s="507"/>
      <c r="G12" s="507"/>
      <c r="H12" s="507"/>
      <c r="I12" s="507"/>
      <c r="J12" s="507"/>
      <c r="K12" s="508"/>
      <c r="L12" s="515" t="s">
        <v>129</v>
      </c>
      <c r="M12" s="516"/>
      <c r="N12" s="516"/>
      <c r="O12" s="516"/>
      <c r="P12" s="516"/>
      <c r="Q12" s="517"/>
      <c r="R12" s="518">
        <v>20307</v>
      </c>
      <c r="S12" s="519"/>
      <c r="T12" s="519"/>
      <c r="U12" s="519"/>
      <c r="V12" s="520"/>
      <c r="W12" s="521" t="s">
        <v>1</v>
      </c>
      <c r="X12" s="479"/>
      <c r="Y12" s="479"/>
      <c r="Z12" s="479"/>
      <c r="AA12" s="479"/>
      <c r="AB12" s="522"/>
      <c r="AC12" s="523" t="s">
        <v>130</v>
      </c>
      <c r="AD12" s="524"/>
      <c r="AE12" s="524"/>
      <c r="AF12" s="524"/>
      <c r="AG12" s="525"/>
      <c r="AH12" s="523" t="s">
        <v>131</v>
      </c>
      <c r="AI12" s="524"/>
      <c r="AJ12" s="524"/>
      <c r="AK12" s="524"/>
      <c r="AL12" s="526"/>
      <c r="AM12" s="475" t="s">
        <v>132</v>
      </c>
      <c r="AN12" s="476"/>
      <c r="AO12" s="476"/>
      <c r="AP12" s="476"/>
      <c r="AQ12" s="476"/>
      <c r="AR12" s="476"/>
      <c r="AS12" s="476"/>
      <c r="AT12" s="477"/>
      <c r="AU12" s="478" t="s">
        <v>133</v>
      </c>
      <c r="AV12" s="479"/>
      <c r="AW12" s="479"/>
      <c r="AX12" s="479"/>
      <c r="AY12" s="480" t="s">
        <v>134</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127</v>
      </c>
      <c r="CU12" s="487"/>
      <c r="CV12" s="487"/>
      <c r="CW12" s="487"/>
      <c r="CX12" s="487"/>
      <c r="CY12" s="487"/>
      <c r="CZ12" s="487"/>
      <c r="DA12" s="488"/>
      <c r="DB12" s="486" t="s">
        <v>136</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137</v>
      </c>
      <c r="N13" s="538"/>
      <c r="O13" s="538"/>
      <c r="P13" s="538"/>
      <c r="Q13" s="539"/>
      <c r="R13" s="530">
        <v>20186</v>
      </c>
      <c r="S13" s="531"/>
      <c r="T13" s="531"/>
      <c r="U13" s="531"/>
      <c r="V13" s="532"/>
      <c r="W13" s="462" t="s">
        <v>138</v>
      </c>
      <c r="X13" s="463"/>
      <c r="Y13" s="463"/>
      <c r="Z13" s="463"/>
      <c r="AA13" s="463"/>
      <c r="AB13" s="453"/>
      <c r="AC13" s="497">
        <v>1303</v>
      </c>
      <c r="AD13" s="498"/>
      <c r="AE13" s="498"/>
      <c r="AF13" s="498"/>
      <c r="AG13" s="540"/>
      <c r="AH13" s="497">
        <v>1434</v>
      </c>
      <c r="AI13" s="498"/>
      <c r="AJ13" s="498"/>
      <c r="AK13" s="498"/>
      <c r="AL13" s="499"/>
      <c r="AM13" s="475" t="s">
        <v>139</v>
      </c>
      <c r="AN13" s="476"/>
      <c r="AO13" s="476"/>
      <c r="AP13" s="476"/>
      <c r="AQ13" s="476"/>
      <c r="AR13" s="476"/>
      <c r="AS13" s="476"/>
      <c r="AT13" s="477"/>
      <c r="AU13" s="478" t="s">
        <v>119</v>
      </c>
      <c r="AV13" s="479"/>
      <c r="AW13" s="479"/>
      <c r="AX13" s="479"/>
      <c r="AY13" s="480" t="s">
        <v>140</v>
      </c>
      <c r="AZ13" s="481"/>
      <c r="BA13" s="481"/>
      <c r="BB13" s="481"/>
      <c r="BC13" s="481"/>
      <c r="BD13" s="481"/>
      <c r="BE13" s="481"/>
      <c r="BF13" s="481"/>
      <c r="BG13" s="481"/>
      <c r="BH13" s="481"/>
      <c r="BI13" s="481"/>
      <c r="BJ13" s="481"/>
      <c r="BK13" s="481"/>
      <c r="BL13" s="481"/>
      <c r="BM13" s="482"/>
      <c r="BN13" s="446">
        <v>520117</v>
      </c>
      <c r="BO13" s="447"/>
      <c r="BP13" s="447"/>
      <c r="BQ13" s="447"/>
      <c r="BR13" s="447"/>
      <c r="BS13" s="447"/>
      <c r="BT13" s="447"/>
      <c r="BU13" s="448"/>
      <c r="BV13" s="446">
        <v>9860</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11</v>
      </c>
      <c r="CU13" s="444"/>
      <c r="CV13" s="444"/>
      <c r="CW13" s="444"/>
      <c r="CX13" s="444"/>
      <c r="CY13" s="444"/>
      <c r="CZ13" s="444"/>
      <c r="DA13" s="445"/>
      <c r="DB13" s="443">
        <v>11.7</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142</v>
      </c>
      <c r="M14" s="528"/>
      <c r="N14" s="528"/>
      <c r="O14" s="528"/>
      <c r="P14" s="528"/>
      <c r="Q14" s="529"/>
      <c r="R14" s="530">
        <v>20656</v>
      </c>
      <c r="S14" s="531"/>
      <c r="T14" s="531"/>
      <c r="U14" s="531"/>
      <c r="V14" s="532"/>
      <c r="W14" s="436"/>
      <c r="X14" s="437"/>
      <c r="Y14" s="437"/>
      <c r="Z14" s="437"/>
      <c r="AA14" s="437"/>
      <c r="AB14" s="426"/>
      <c r="AC14" s="533">
        <v>12.3</v>
      </c>
      <c r="AD14" s="534"/>
      <c r="AE14" s="534"/>
      <c r="AF14" s="534"/>
      <c r="AG14" s="535"/>
      <c r="AH14" s="533">
        <v>13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143</v>
      </c>
      <c r="CE14" s="542"/>
      <c r="CF14" s="542"/>
      <c r="CG14" s="542"/>
      <c r="CH14" s="542"/>
      <c r="CI14" s="542"/>
      <c r="CJ14" s="542"/>
      <c r="CK14" s="542"/>
      <c r="CL14" s="542"/>
      <c r="CM14" s="542"/>
      <c r="CN14" s="542"/>
      <c r="CO14" s="542"/>
      <c r="CP14" s="542"/>
      <c r="CQ14" s="542"/>
      <c r="CR14" s="542"/>
      <c r="CS14" s="543"/>
      <c r="CT14" s="544">
        <v>32.9</v>
      </c>
      <c r="CU14" s="545"/>
      <c r="CV14" s="545"/>
      <c r="CW14" s="545"/>
      <c r="CX14" s="545"/>
      <c r="CY14" s="545"/>
      <c r="CZ14" s="545"/>
      <c r="DA14" s="546"/>
      <c r="DB14" s="544">
        <v>53.6</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137</v>
      </c>
      <c r="N15" s="538"/>
      <c r="O15" s="538"/>
      <c r="P15" s="538"/>
      <c r="Q15" s="539"/>
      <c r="R15" s="530">
        <v>20533</v>
      </c>
      <c r="S15" s="531"/>
      <c r="T15" s="531"/>
      <c r="U15" s="531"/>
      <c r="V15" s="532"/>
      <c r="W15" s="462" t="s">
        <v>144</v>
      </c>
      <c r="X15" s="463"/>
      <c r="Y15" s="463"/>
      <c r="Z15" s="463"/>
      <c r="AA15" s="463"/>
      <c r="AB15" s="453"/>
      <c r="AC15" s="497">
        <v>3125</v>
      </c>
      <c r="AD15" s="498"/>
      <c r="AE15" s="498"/>
      <c r="AF15" s="498"/>
      <c r="AG15" s="540"/>
      <c r="AH15" s="497">
        <v>3300</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1990979</v>
      </c>
      <c r="BO15" s="410"/>
      <c r="BP15" s="410"/>
      <c r="BQ15" s="410"/>
      <c r="BR15" s="410"/>
      <c r="BS15" s="410"/>
      <c r="BT15" s="410"/>
      <c r="BU15" s="411"/>
      <c r="BV15" s="409">
        <v>2052269</v>
      </c>
      <c r="BW15" s="410"/>
      <c r="BX15" s="410"/>
      <c r="BY15" s="410"/>
      <c r="BZ15" s="410"/>
      <c r="CA15" s="410"/>
      <c r="CB15" s="410"/>
      <c r="CC15" s="411"/>
      <c r="CD15" s="547" t="s">
        <v>146</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147</v>
      </c>
      <c r="M16" s="550"/>
      <c r="N16" s="550"/>
      <c r="O16" s="550"/>
      <c r="P16" s="550"/>
      <c r="Q16" s="551"/>
      <c r="R16" s="552" t="s">
        <v>148</v>
      </c>
      <c r="S16" s="553"/>
      <c r="T16" s="553"/>
      <c r="U16" s="553"/>
      <c r="V16" s="554"/>
      <c r="W16" s="436"/>
      <c r="X16" s="437"/>
      <c r="Y16" s="437"/>
      <c r="Z16" s="437"/>
      <c r="AA16" s="437"/>
      <c r="AB16" s="426"/>
      <c r="AC16" s="533">
        <v>29.5</v>
      </c>
      <c r="AD16" s="534"/>
      <c r="AE16" s="534"/>
      <c r="AF16" s="534"/>
      <c r="AG16" s="535"/>
      <c r="AH16" s="533">
        <v>29.9</v>
      </c>
      <c r="AI16" s="534"/>
      <c r="AJ16" s="534"/>
      <c r="AK16" s="534"/>
      <c r="AL16" s="536"/>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6884844</v>
      </c>
      <c r="BO16" s="447"/>
      <c r="BP16" s="447"/>
      <c r="BQ16" s="447"/>
      <c r="BR16" s="447"/>
      <c r="BS16" s="447"/>
      <c r="BT16" s="447"/>
      <c r="BU16" s="448"/>
      <c r="BV16" s="446">
        <v>6638921</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150</v>
      </c>
      <c r="N17" s="558"/>
      <c r="O17" s="558"/>
      <c r="P17" s="558"/>
      <c r="Q17" s="559"/>
      <c r="R17" s="552" t="s">
        <v>148</v>
      </c>
      <c r="S17" s="553"/>
      <c r="T17" s="553"/>
      <c r="U17" s="553"/>
      <c r="V17" s="554"/>
      <c r="W17" s="462" t="s">
        <v>151</v>
      </c>
      <c r="X17" s="463"/>
      <c r="Y17" s="463"/>
      <c r="Z17" s="463"/>
      <c r="AA17" s="463"/>
      <c r="AB17" s="453"/>
      <c r="AC17" s="497">
        <v>6158</v>
      </c>
      <c r="AD17" s="498"/>
      <c r="AE17" s="498"/>
      <c r="AF17" s="498"/>
      <c r="AG17" s="540"/>
      <c r="AH17" s="497">
        <v>6306</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2458950</v>
      </c>
      <c r="BO17" s="447"/>
      <c r="BP17" s="447"/>
      <c r="BQ17" s="447"/>
      <c r="BR17" s="447"/>
      <c r="BS17" s="447"/>
      <c r="BT17" s="447"/>
      <c r="BU17" s="448"/>
      <c r="BV17" s="446">
        <v>2540051</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153</v>
      </c>
      <c r="C18" s="489"/>
      <c r="D18" s="489"/>
      <c r="E18" s="569"/>
      <c r="F18" s="569"/>
      <c r="G18" s="569"/>
      <c r="H18" s="569"/>
      <c r="I18" s="569"/>
      <c r="J18" s="569"/>
      <c r="K18" s="569"/>
      <c r="L18" s="570">
        <v>249.17</v>
      </c>
      <c r="M18" s="570"/>
      <c r="N18" s="570"/>
      <c r="O18" s="570"/>
      <c r="P18" s="570"/>
      <c r="Q18" s="570"/>
      <c r="R18" s="571"/>
      <c r="S18" s="571"/>
      <c r="T18" s="571"/>
      <c r="U18" s="571"/>
      <c r="V18" s="572"/>
      <c r="W18" s="464"/>
      <c r="X18" s="465"/>
      <c r="Y18" s="465"/>
      <c r="Z18" s="465"/>
      <c r="AA18" s="465"/>
      <c r="AB18" s="456"/>
      <c r="AC18" s="573">
        <v>58.2</v>
      </c>
      <c r="AD18" s="574"/>
      <c r="AE18" s="574"/>
      <c r="AF18" s="574"/>
      <c r="AG18" s="575"/>
      <c r="AH18" s="573">
        <v>57.1</v>
      </c>
      <c r="AI18" s="574"/>
      <c r="AJ18" s="574"/>
      <c r="AK18" s="574"/>
      <c r="AL18" s="576"/>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7071148</v>
      </c>
      <c r="BO18" s="447"/>
      <c r="BP18" s="447"/>
      <c r="BQ18" s="447"/>
      <c r="BR18" s="447"/>
      <c r="BS18" s="447"/>
      <c r="BT18" s="447"/>
      <c r="BU18" s="448"/>
      <c r="BV18" s="446">
        <v>7251591</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155</v>
      </c>
      <c r="C19" s="489"/>
      <c r="D19" s="489"/>
      <c r="E19" s="569"/>
      <c r="F19" s="569"/>
      <c r="G19" s="569"/>
      <c r="H19" s="569"/>
      <c r="I19" s="569"/>
      <c r="J19" s="569"/>
      <c r="K19" s="569"/>
      <c r="L19" s="577">
        <v>81</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9959939</v>
      </c>
      <c r="BO19" s="447"/>
      <c r="BP19" s="447"/>
      <c r="BQ19" s="447"/>
      <c r="BR19" s="447"/>
      <c r="BS19" s="447"/>
      <c r="BT19" s="447"/>
      <c r="BU19" s="448"/>
      <c r="BV19" s="446">
        <v>10065600</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157</v>
      </c>
      <c r="C20" s="489"/>
      <c r="D20" s="489"/>
      <c r="E20" s="569"/>
      <c r="F20" s="569"/>
      <c r="G20" s="569"/>
      <c r="H20" s="569"/>
      <c r="I20" s="569"/>
      <c r="J20" s="569"/>
      <c r="K20" s="569"/>
      <c r="L20" s="577">
        <v>6650</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158</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159</v>
      </c>
      <c r="C22" s="590"/>
      <c r="D22" s="591"/>
      <c r="E22" s="458" t="s">
        <v>1</v>
      </c>
      <c r="F22" s="463"/>
      <c r="G22" s="463"/>
      <c r="H22" s="463"/>
      <c r="I22" s="463"/>
      <c r="J22" s="463"/>
      <c r="K22" s="453"/>
      <c r="L22" s="458" t="s">
        <v>160</v>
      </c>
      <c r="M22" s="463"/>
      <c r="N22" s="463"/>
      <c r="O22" s="463"/>
      <c r="P22" s="453"/>
      <c r="Q22" s="621" t="s">
        <v>161</v>
      </c>
      <c r="R22" s="622"/>
      <c r="S22" s="622"/>
      <c r="T22" s="622"/>
      <c r="U22" s="622"/>
      <c r="V22" s="623"/>
      <c r="W22" s="589" t="s">
        <v>162</v>
      </c>
      <c r="X22" s="590"/>
      <c r="Y22" s="591"/>
      <c r="Z22" s="458" t="s">
        <v>1</v>
      </c>
      <c r="AA22" s="463"/>
      <c r="AB22" s="463"/>
      <c r="AC22" s="463"/>
      <c r="AD22" s="463"/>
      <c r="AE22" s="463"/>
      <c r="AF22" s="463"/>
      <c r="AG22" s="453"/>
      <c r="AH22" s="627" t="s">
        <v>163</v>
      </c>
      <c r="AI22" s="463"/>
      <c r="AJ22" s="463"/>
      <c r="AK22" s="463"/>
      <c r="AL22" s="453"/>
      <c r="AM22" s="627" t="s">
        <v>164</v>
      </c>
      <c r="AN22" s="628"/>
      <c r="AO22" s="628"/>
      <c r="AP22" s="628"/>
      <c r="AQ22" s="628"/>
      <c r="AR22" s="629"/>
      <c r="AS22" s="621" t="s">
        <v>161</v>
      </c>
      <c r="AT22" s="622"/>
      <c r="AU22" s="622"/>
      <c r="AV22" s="622"/>
      <c r="AW22" s="622"/>
      <c r="AX22" s="633"/>
      <c r="AY22" s="406" t="s">
        <v>165</v>
      </c>
      <c r="AZ22" s="407"/>
      <c r="BA22" s="407"/>
      <c r="BB22" s="407"/>
      <c r="BC22" s="407"/>
      <c r="BD22" s="407"/>
      <c r="BE22" s="407"/>
      <c r="BF22" s="407"/>
      <c r="BG22" s="407"/>
      <c r="BH22" s="407"/>
      <c r="BI22" s="407"/>
      <c r="BJ22" s="407"/>
      <c r="BK22" s="407"/>
      <c r="BL22" s="407"/>
      <c r="BM22" s="408"/>
      <c r="BN22" s="409">
        <v>15668349</v>
      </c>
      <c r="BO22" s="410"/>
      <c r="BP22" s="410"/>
      <c r="BQ22" s="410"/>
      <c r="BR22" s="410"/>
      <c r="BS22" s="410"/>
      <c r="BT22" s="410"/>
      <c r="BU22" s="411"/>
      <c r="BV22" s="409">
        <v>16086988</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166</v>
      </c>
      <c r="AZ23" s="481"/>
      <c r="BA23" s="481"/>
      <c r="BB23" s="481"/>
      <c r="BC23" s="481"/>
      <c r="BD23" s="481"/>
      <c r="BE23" s="481"/>
      <c r="BF23" s="481"/>
      <c r="BG23" s="481"/>
      <c r="BH23" s="481"/>
      <c r="BI23" s="481"/>
      <c r="BJ23" s="481"/>
      <c r="BK23" s="481"/>
      <c r="BL23" s="481"/>
      <c r="BM23" s="482"/>
      <c r="BN23" s="446">
        <v>10567440</v>
      </c>
      <c r="BO23" s="447"/>
      <c r="BP23" s="447"/>
      <c r="BQ23" s="447"/>
      <c r="BR23" s="447"/>
      <c r="BS23" s="447"/>
      <c r="BT23" s="447"/>
      <c r="BU23" s="448"/>
      <c r="BV23" s="446">
        <v>10496970</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167</v>
      </c>
      <c r="F24" s="476"/>
      <c r="G24" s="476"/>
      <c r="H24" s="476"/>
      <c r="I24" s="476"/>
      <c r="J24" s="476"/>
      <c r="K24" s="477"/>
      <c r="L24" s="497">
        <v>1</v>
      </c>
      <c r="M24" s="498"/>
      <c r="N24" s="498"/>
      <c r="O24" s="498"/>
      <c r="P24" s="540"/>
      <c r="Q24" s="497">
        <v>7040</v>
      </c>
      <c r="R24" s="498"/>
      <c r="S24" s="498"/>
      <c r="T24" s="498"/>
      <c r="U24" s="498"/>
      <c r="V24" s="540"/>
      <c r="W24" s="592"/>
      <c r="X24" s="593"/>
      <c r="Y24" s="594"/>
      <c r="Z24" s="496" t="s">
        <v>168</v>
      </c>
      <c r="AA24" s="476"/>
      <c r="AB24" s="476"/>
      <c r="AC24" s="476"/>
      <c r="AD24" s="476"/>
      <c r="AE24" s="476"/>
      <c r="AF24" s="476"/>
      <c r="AG24" s="477"/>
      <c r="AH24" s="497">
        <v>173</v>
      </c>
      <c r="AI24" s="498"/>
      <c r="AJ24" s="498"/>
      <c r="AK24" s="498"/>
      <c r="AL24" s="540"/>
      <c r="AM24" s="497">
        <v>552735</v>
      </c>
      <c r="AN24" s="498"/>
      <c r="AO24" s="498"/>
      <c r="AP24" s="498"/>
      <c r="AQ24" s="498"/>
      <c r="AR24" s="540"/>
      <c r="AS24" s="497">
        <v>3195</v>
      </c>
      <c r="AT24" s="498"/>
      <c r="AU24" s="498"/>
      <c r="AV24" s="498"/>
      <c r="AW24" s="498"/>
      <c r="AX24" s="499"/>
      <c r="AY24" s="562" t="s">
        <v>169</v>
      </c>
      <c r="AZ24" s="563"/>
      <c r="BA24" s="563"/>
      <c r="BB24" s="563"/>
      <c r="BC24" s="563"/>
      <c r="BD24" s="563"/>
      <c r="BE24" s="563"/>
      <c r="BF24" s="563"/>
      <c r="BG24" s="563"/>
      <c r="BH24" s="563"/>
      <c r="BI24" s="563"/>
      <c r="BJ24" s="563"/>
      <c r="BK24" s="563"/>
      <c r="BL24" s="563"/>
      <c r="BM24" s="564"/>
      <c r="BN24" s="446">
        <v>11294158</v>
      </c>
      <c r="BO24" s="447"/>
      <c r="BP24" s="447"/>
      <c r="BQ24" s="447"/>
      <c r="BR24" s="447"/>
      <c r="BS24" s="447"/>
      <c r="BT24" s="447"/>
      <c r="BU24" s="448"/>
      <c r="BV24" s="446">
        <v>11556690</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170</v>
      </c>
      <c r="F25" s="476"/>
      <c r="G25" s="476"/>
      <c r="H25" s="476"/>
      <c r="I25" s="476"/>
      <c r="J25" s="476"/>
      <c r="K25" s="477"/>
      <c r="L25" s="497">
        <v>1</v>
      </c>
      <c r="M25" s="498"/>
      <c r="N25" s="498"/>
      <c r="O25" s="498"/>
      <c r="P25" s="540"/>
      <c r="Q25" s="497">
        <v>5790</v>
      </c>
      <c r="R25" s="498"/>
      <c r="S25" s="498"/>
      <c r="T25" s="498"/>
      <c r="U25" s="498"/>
      <c r="V25" s="540"/>
      <c r="W25" s="592"/>
      <c r="X25" s="593"/>
      <c r="Y25" s="594"/>
      <c r="Z25" s="496" t="s">
        <v>171</v>
      </c>
      <c r="AA25" s="476"/>
      <c r="AB25" s="476"/>
      <c r="AC25" s="476"/>
      <c r="AD25" s="476"/>
      <c r="AE25" s="476"/>
      <c r="AF25" s="476"/>
      <c r="AG25" s="477"/>
      <c r="AH25" s="497" t="s">
        <v>127</v>
      </c>
      <c r="AI25" s="498"/>
      <c r="AJ25" s="498"/>
      <c r="AK25" s="498"/>
      <c r="AL25" s="540"/>
      <c r="AM25" s="497" t="s">
        <v>127</v>
      </c>
      <c r="AN25" s="498"/>
      <c r="AO25" s="498"/>
      <c r="AP25" s="498"/>
      <c r="AQ25" s="498"/>
      <c r="AR25" s="540"/>
      <c r="AS25" s="497" t="s">
        <v>127</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1759592</v>
      </c>
      <c r="BO25" s="410"/>
      <c r="BP25" s="410"/>
      <c r="BQ25" s="410"/>
      <c r="BR25" s="410"/>
      <c r="BS25" s="410"/>
      <c r="BT25" s="410"/>
      <c r="BU25" s="411"/>
      <c r="BV25" s="409">
        <v>1568533</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173</v>
      </c>
      <c r="F26" s="476"/>
      <c r="G26" s="476"/>
      <c r="H26" s="476"/>
      <c r="I26" s="476"/>
      <c r="J26" s="476"/>
      <c r="K26" s="477"/>
      <c r="L26" s="497">
        <v>1</v>
      </c>
      <c r="M26" s="498"/>
      <c r="N26" s="498"/>
      <c r="O26" s="498"/>
      <c r="P26" s="540"/>
      <c r="Q26" s="497">
        <v>5570</v>
      </c>
      <c r="R26" s="498"/>
      <c r="S26" s="498"/>
      <c r="T26" s="498"/>
      <c r="U26" s="498"/>
      <c r="V26" s="540"/>
      <c r="W26" s="592"/>
      <c r="X26" s="593"/>
      <c r="Y26" s="594"/>
      <c r="Z26" s="496" t="s">
        <v>174</v>
      </c>
      <c r="AA26" s="598"/>
      <c r="AB26" s="598"/>
      <c r="AC26" s="598"/>
      <c r="AD26" s="598"/>
      <c r="AE26" s="598"/>
      <c r="AF26" s="598"/>
      <c r="AG26" s="599"/>
      <c r="AH26" s="497">
        <v>10</v>
      </c>
      <c r="AI26" s="498"/>
      <c r="AJ26" s="498"/>
      <c r="AK26" s="498"/>
      <c r="AL26" s="540"/>
      <c r="AM26" s="497">
        <v>35180</v>
      </c>
      <c r="AN26" s="498"/>
      <c r="AO26" s="498"/>
      <c r="AP26" s="498"/>
      <c r="AQ26" s="498"/>
      <c r="AR26" s="540"/>
      <c r="AS26" s="497">
        <v>3518</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127</v>
      </c>
      <c r="BO26" s="447"/>
      <c r="BP26" s="447"/>
      <c r="BQ26" s="447"/>
      <c r="BR26" s="447"/>
      <c r="BS26" s="447"/>
      <c r="BT26" s="447"/>
      <c r="BU26" s="448"/>
      <c r="BV26" s="446" t="s">
        <v>127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176</v>
      </c>
      <c r="F27" s="476"/>
      <c r="G27" s="476"/>
      <c r="H27" s="476"/>
      <c r="I27" s="476"/>
      <c r="J27" s="476"/>
      <c r="K27" s="477"/>
      <c r="L27" s="497">
        <v>1</v>
      </c>
      <c r="M27" s="498"/>
      <c r="N27" s="498"/>
      <c r="O27" s="498"/>
      <c r="P27" s="540"/>
      <c r="Q27" s="497">
        <v>2920</v>
      </c>
      <c r="R27" s="498"/>
      <c r="S27" s="498"/>
      <c r="T27" s="498"/>
      <c r="U27" s="498"/>
      <c r="V27" s="540"/>
      <c r="W27" s="592"/>
      <c r="X27" s="593"/>
      <c r="Y27" s="594"/>
      <c r="Z27" s="496" t="s">
        <v>177</v>
      </c>
      <c r="AA27" s="476"/>
      <c r="AB27" s="476"/>
      <c r="AC27" s="476"/>
      <c r="AD27" s="476"/>
      <c r="AE27" s="476"/>
      <c r="AF27" s="476"/>
      <c r="AG27" s="477"/>
      <c r="AH27" s="497">
        <v>20</v>
      </c>
      <c r="AI27" s="498"/>
      <c r="AJ27" s="498"/>
      <c r="AK27" s="498"/>
      <c r="AL27" s="540"/>
      <c r="AM27" s="497">
        <v>64138</v>
      </c>
      <c r="AN27" s="498"/>
      <c r="AO27" s="498"/>
      <c r="AP27" s="498"/>
      <c r="AQ27" s="498"/>
      <c r="AR27" s="540"/>
      <c r="AS27" s="497">
        <v>3207</v>
      </c>
      <c r="AT27" s="498"/>
      <c r="AU27" s="498"/>
      <c r="AV27" s="498"/>
      <c r="AW27" s="498"/>
      <c r="AX27" s="499"/>
      <c r="AY27" s="541" t="s">
        <v>178</v>
      </c>
      <c r="AZ27" s="542"/>
      <c r="BA27" s="542"/>
      <c r="BB27" s="542"/>
      <c r="BC27" s="542"/>
      <c r="BD27" s="542"/>
      <c r="BE27" s="542"/>
      <c r="BF27" s="542"/>
      <c r="BG27" s="542"/>
      <c r="BH27" s="542"/>
      <c r="BI27" s="542"/>
      <c r="BJ27" s="542"/>
      <c r="BK27" s="542"/>
      <c r="BL27" s="542"/>
      <c r="BM27" s="543"/>
      <c r="BN27" s="565" t="s">
        <v>179</v>
      </c>
      <c r="BO27" s="566"/>
      <c r="BP27" s="566"/>
      <c r="BQ27" s="566"/>
      <c r="BR27" s="566"/>
      <c r="BS27" s="566"/>
      <c r="BT27" s="566"/>
      <c r="BU27" s="567"/>
      <c r="BV27" s="565" t="s">
        <v>136</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180</v>
      </c>
      <c r="F28" s="476"/>
      <c r="G28" s="476"/>
      <c r="H28" s="476"/>
      <c r="I28" s="476"/>
      <c r="J28" s="476"/>
      <c r="K28" s="477"/>
      <c r="L28" s="497">
        <v>1</v>
      </c>
      <c r="M28" s="498"/>
      <c r="N28" s="498"/>
      <c r="O28" s="498"/>
      <c r="P28" s="540"/>
      <c r="Q28" s="497">
        <v>2390</v>
      </c>
      <c r="R28" s="498"/>
      <c r="S28" s="498"/>
      <c r="T28" s="498"/>
      <c r="U28" s="498"/>
      <c r="V28" s="540"/>
      <c r="W28" s="592"/>
      <c r="X28" s="593"/>
      <c r="Y28" s="594"/>
      <c r="Z28" s="496" t="s">
        <v>181</v>
      </c>
      <c r="AA28" s="476"/>
      <c r="AB28" s="476"/>
      <c r="AC28" s="476"/>
      <c r="AD28" s="476"/>
      <c r="AE28" s="476"/>
      <c r="AF28" s="476"/>
      <c r="AG28" s="477"/>
      <c r="AH28" s="497" t="s">
        <v>127</v>
      </c>
      <c r="AI28" s="498"/>
      <c r="AJ28" s="498"/>
      <c r="AK28" s="498"/>
      <c r="AL28" s="540"/>
      <c r="AM28" s="497" t="s">
        <v>127</v>
      </c>
      <c r="AN28" s="498"/>
      <c r="AO28" s="498"/>
      <c r="AP28" s="498"/>
      <c r="AQ28" s="498"/>
      <c r="AR28" s="540"/>
      <c r="AS28" s="497" t="s">
        <v>136</v>
      </c>
      <c r="AT28" s="498"/>
      <c r="AU28" s="498"/>
      <c r="AV28" s="498"/>
      <c r="AW28" s="498"/>
      <c r="AX28" s="499"/>
      <c r="AY28" s="600" t="s">
        <v>182</v>
      </c>
      <c r="AZ28" s="601"/>
      <c r="BA28" s="601"/>
      <c r="BB28" s="602"/>
      <c r="BC28" s="406" t="s">
        <v>47</v>
      </c>
      <c r="BD28" s="407"/>
      <c r="BE28" s="407"/>
      <c r="BF28" s="407"/>
      <c r="BG28" s="407"/>
      <c r="BH28" s="407"/>
      <c r="BI28" s="407"/>
      <c r="BJ28" s="407"/>
      <c r="BK28" s="407"/>
      <c r="BL28" s="407"/>
      <c r="BM28" s="408"/>
      <c r="BN28" s="409">
        <v>1871495</v>
      </c>
      <c r="BO28" s="410"/>
      <c r="BP28" s="410"/>
      <c r="BQ28" s="410"/>
      <c r="BR28" s="410"/>
      <c r="BS28" s="410"/>
      <c r="BT28" s="410"/>
      <c r="BU28" s="411"/>
      <c r="BV28" s="409">
        <v>1469984</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183</v>
      </c>
      <c r="F29" s="476"/>
      <c r="G29" s="476"/>
      <c r="H29" s="476"/>
      <c r="I29" s="476"/>
      <c r="J29" s="476"/>
      <c r="K29" s="477"/>
      <c r="L29" s="497">
        <v>14</v>
      </c>
      <c r="M29" s="498"/>
      <c r="N29" s="498"/>
      <c r="O29" s="498"/>
      <c r="P29" s="540"/>
      <c r="Q29" s="497">
        <v>2150</v>
      </c>
      <c r="R29" s="498"/>
      <c r="S29" s="498"/>
      <c r="T29" s="498"/>
      <c r="U29" s="498"/>
      <c r="V29" s="540"/>
      <c r="W29" s="595"/>
      <c r="X29" s="596"/>
      <c r="Y29" s="597"/>
      <c r="Z29" s="496" t="s">
        <v>184</v>
      </c>
      <c r="AA29" s="476"/>
      <c r="AB29" s="476"/>
      <c r="AC29" s="476"/>
      <c r="AD29" s="476"/>
      <c r="AE29" s="476"/>
      <c r="AF29" s="476"/>
      <c r="AG29" s="477"/>
      <c r="AH29" s="497">
        <v>193</v>
      </c>
      <c r="AI29" s="498"/>
      <c r="AJ29" s="498"/>
      <c r="AK29" s="498"/>
      <c r="AL29" s="540"/>
      <c r="AM29" s="497">
        <v>616873</v>
      </c>
      <c r="AN29" s="498"/>
      <c r="AO29" s="498"/>
      <c r="AP29" s="498"/>
      <c r="AQ29" s="498"/>
      <c r="AR29" s="540"/>
      <c r="AS29" s="497">
        <v>3196</v>
      </c>
      <c r="AT29" s="498"/>
      <c r="AU29" s="498"/>
      <c r="AV29" s="498"/>
      <c r="AW29" s="498"/>
      <c r="AX29" s="499"/>
      <c r="AY29" s="603"/>
      <c r="AZ29" s="604"/>
      <c r="BA29" s="604"/>
      <c r="BB29" s="605"/>
      <c r="BC29" s="480" t="s">
        <v>185</v>
      </c>
      <c r="BD29" s="481"/>
      <c r="BE29" s="481"/>
      <c r="BF29" s="481"/>
      <c r="BG29" s="481"/>
      <c r="BH29" s="481"/>
      <c r="BI29" s="481"/>
      <c r="BJ29" s="481"/>
      <c r="BK29" s="481"/>
      <c r="BL29" s="481"/>
      <c r="BM29" s="482"/>
      <c r="BN29" s="446">
        <v>1554975</v>
      </c>
      <c r="BO29" s="447"/>
      <c r="BP29" s="447"/>
      <c r="BQ29" s="447"/>
      <c r="BR29" s="447"/>
      <c r="BS29" s="447"/>
      <c r="BT29" s="447"/>
      <c r="BU29" s="448"/>
      <c r="BV29" s="446">
        <v>1414400</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186</v>
      </c>
      <c r="X30" s="614"/>
      <c r="Y30" s="614"/>
      <c r="Z30" s="614"/>
      <c r="AA30" s="614"/>
      <c r="AB30" s="614"/>
      <c r="AC30" s="614"/>
      <c r="AD30" s="614"/>
      <c r="AE30" s="614"/>
      <c r="AF30" s="614"/>
      <c r="AG30" s="615"/>
      <c r="AH30" s="573">
        <v>96.1</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2152981</v>
      </c>
      <c r="BO30" s="566"/>
      <c r="BP30" s="566"/>
      <c r="BQ30" s="566"/>
      <c r="BR30" s="566"/>
      <c r="BS30" s="566"/>
      <c r="BT30" s="566"/>
      <c r="BU30" s="567"/>
      <c r="BV30" s="565">
        <v>2150158</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187</v>
      </c>
      <c r="D32" s="609"/>
      <c r="E32" s="609"/>
      <c r="F32" s="609"/>
      <c r="G32" s="609"/>
      <c r="H32" s="609"/>
      <c r="I32" s="609"/>
      <c r="J32" s="609"/>
      <c r="K32" s="609"/>
      <c r="L32" s="609"/>
      <c r="M32" s="609"/>
      <c r="N32" s="609"/>
      <c r="O32" s="609"/>
      <c r="P32" s="609"/>
      <c r="Q32" s="609"/>
      <c r="R32" s="609"/>
      <c r="S32" s="609"/>
      <c r="U32" s="450" t="s">
        <v>188</v>
      </c>
      <c r="V32" s="450"/>
      <c r="W32" s="450"/>
      <c r="X32" s="450"/>
      <c r="Y32" s="450"/>
      <c r="Z32" s="450"/>
      <c r="AA32" s="450"/>
      <c r="AB32" s="450"/>
      <c r="AC32" s="450"/>
      <c r="AD32" s="450"/>
      <c r="AE32" s="450"/>
      <c r="AF32" s="450"/>
      <c r="AG32" s="450"/>
      <c r="AH32" s="450"/>
      <c r="AI32" s="450"/>
      <c r="AJ32" s="450"/>
      <c r="AK32" s="450"/>
      <c r="AM32" s="450" t="s">
        <v>189</v>
      </c>
      <c r="AN32" s="450"/>
      <c r="AO32" s="450"/>
      <c r="AP32" s="450"/>
      <c r="AQ32" s="450"/>
      <c r="AR32" s="450"/>
      <c r="AS32" s="450"/>
      <c r="AT32" s="450"/>
      <c r="AU32" s="450"/>
      <c r="AV32" s="450"/>
      <c r="AW32" s="450"/>
      <c r="AX32" s="450"/>
      <c r="AY32" s="450"/>
      <c r="AZ32" s="450"/>
      <c r="BA32" s="450"/>
      <c r="BB32" s="450"/>
      <c r="BC32" s="450"/>
      <c r="BE32" s="450" t="s">
        <v>190</v>
      </c>
      <c r="BF32" s="450"/>
      <c r="BG32" s="450"/>
      <c r="BH32" s="450"/>
      <c r="BI32" s="450"/>
      <c r="BJ32" s="450"/>
      <c r="BK32" s="450"/>
      <c r="BL32" s="450"/>
      <c r="BM32" s="450"/>
      <c r="BN32" s="450"/>
      <c r="BO32" s="450"/>
      <c r="BP32" s="450"/>
      <c r="BQ32" s="450"/>
      <c r="BR32" s="450"/>
      <c r="BS32" s="450"/>
      <c r="BT32" s="450"/>
      <c r="BU32" s="450"/>
      <c r="BW32" s="450" t="s">
        <v>191</v>
      </c>
      <c r="BX32" s="450"/>
      <c r="BY32" s="450"/>
      <c r="BZ32" s="450"/>
      <c r="CA32" s="450"/>
      <c r="CB32" s="450"/>
      <c r="CC32" s="450"/>
      <c r="CD32" s="450"/>
      <c r="CE32" s="450"/>
      <c r="CF32" s="450"/>
      <c r="CG32" s="450"/>
      <c r="CH32" s="450"/>
      <c r="CI32" s="450"/>
      <c r="CJ32" s="450"/>
      <c r="CK32" s="450"/>
      <c r="CL32" s="450"/>
      <c r="CM32" s="450"/>
      <c r="CO32" s="450" t="s">
        <v>192</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193</v>
      </c>
      <c r="D33" s="470"/>
      <c r="E33" s="435" t="s">
        <v>194</v>
      </c>
      <c r="F33" s="435"/>
      <c r="G33" s="435"/>
      <c r="H33" s="435"/>
      <c r="I33" s="435"/>
      <c r="J33" s="435"/>
      <c r="K33" s="435"/>
      <c r="L33" s="435"/>
      <c r="M33" s="435"/>
      <c r="N33" s="435"/>
      <c r="O33" s="435"/>
      <c r="P33" s="435"/>
      <c r="Q33" s="435"/>
      <c r="R33" s="435"/>
      <c r="S33" s="435"/>
      <c r="T33" s="203"/>
      <c r="U33" s="470" t="s">
        <v>195</v>
      </c>
      <c r="V33" s="470"/>
      <c r="W33" s="435" t="s">
        <v>196</v>
      </c>
      <c r="X33" s="435"/>
      <c r="Y33" s="435"/>
      <c r="Z33" s="435"/>
      <c r="AA33" s="435"/>
      <c r="AB33" s="435"/>
      <c r="AC33" s="435"/>
      <c r="AD33" s="435"/>
      <c r="AE33" s="435"/>
      <c r="AF33" s="435"/>
      <c r="AG33" s="435"/>
      <c r="AH33" s="435"/>
      <c r="AI33" s="435"/>
      <c r="AJ33" s="435"/>
      <c r="AK33" s="435"/>
      <c r="AL33" s="203"/>
      <c r="AM33" s="470" t="s">
        <v>195</v>
      </c>
      <c r="AN33" s="470"/>
      <c r="AO33" s="435" t="s">
        <v>196</v>
      </c>
      <c r="AP33" s="435"/>
      <c r="AQ33" s="435"/>
      <c r="AR33" s="435"/>
      <c r="AS33" s="435"/>
      <c r="AT33" s="435"/>
      <c r="AU33" s="435"/>
      <c r="AV33" s="435"/>
      <c r="AW33" s="435"/>
      <c r="AX33" s="435"/>
      <c r="AY33" s="435"/>
      <c r="AZ33" s="435"/>
      <c r="BA33" s="435"/>
      <c r="BB33" s="435"/>
      <c r="BC33" s="435"/>
      <c r="BD33" s="204"/>
      <c r="BE33" s="435" t="s">
        <v>197</v>
      </c>
      <c r="BF33" s="435"/>
      <c r="BG33" s="435" t="s">
        <v>198</v>
      </c>
      <c r="BH33" s="435"/>
      <c r="BI33" s="435"/>
      <c r="BJ33" s="435"/>
      <c r="BK33" s="435"/>
      <c r="BL33" s="435"/>
      <c r="BM33" s="435"/>
      <c r="BN33" s="435"/>
      <c r="BO33" s="435"/>
      <c r="BP33" s="435"/>
      <c r="BQ33" s="435"/>
      <c r="BR33" s="435"/>
      <c r="BS33" s="435"/>
      <c r="BT33" s="435"/>
      <c r="BU33" s="435"/>
      <c r="BV33" s="204"/>
      <c r="BW33" s="470" t="s">
        <v>197</v>
      </c>
      <c r="BX33" s="470"/>
      <c r="BY33" s="435" t="s">
        <v>199</v>
      </c>
      <c r="BZ33" s="435"/>
      <c r="CA33" s="435"/>
      <c r="CB33" s="435"/>
      <c r="CC33" s="435"/>
      <c r="CD33" s="435"/>
      <c r="CE33" s="435"/>
      <c r="CF33" s="435"/>
      <c r="CG33" s="435"/>
      <c r="CH33" s="435"/>
      <c r="CI33" s="435"/>
      <c r="CJ33" s="435"/>
      <c r="CK33" s="435"/>
      <c r="CL33" s="435"/>
      <c r="CM33" s="435"/>
      <c r="CN33" s="203"/>
      <c r="CO33" s="470" t="s">
        <v>193</v>
      </c>
      <c r="CP33" s="470"/>
      <c r="CQ33" s="435" t="s">
        <v>200</v>
      </c>
      <c r="CR33" s="435"/>
      <c r="CS33" s="435"/>
      <c r="CT33" s="435"/>
      <c r="CU33" s="435"/>
      <c r="CV33" s="435"/>
      <c r="CW33" s="435"/>
      <c r="CX33" s="435"/>
      <c r="CY33" s="435"/>
      <c r="CZ33" s="435"/>
      <c r="DA33" s="435"/>
      <c r="DB33" s="435"/>
      <c r="DC33" s="435"/>
      <c r="DD33" s="435"/>
      <c r="DE33" s="435"/>
      <c r="DF33" s="203"/>
      <c r="DG33" s="635" t="s">
        <v>201</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庄内町国民健康保険特別会計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庄内町水道事業会計</v>
      </c>
      <c r="AP34" s="637"/>
      <c r="AQ34" s="637"/>
      <c r="AR34" s="637"/>
      <c r="AS34" s="637"/>
      <c r="AT34" s="637"/>
      <c r="AU34" s="637"/>
      <c r="AV34" s="637"/>
      <c r="AW34" s="637"/>
      <c r="AX34" s="637"/>
      <c r="AY34" s="637"/>
      <c r="AZ34" s="637"/>
      <c r="BA34" s="637"/>
      <c r="BB34" s="637"/>
      <c r="BC34" s="637"/>
      <c r="BD34" s="178"/>
      <c r="BE34" s="636">
        <f>IF(BG34="","",MAX(C34:D43,U34:V43,AM34:AN43)+1)</f>
        <v>8</v>
      </c>
      <c r="BF34" s="636"/>
      <c r="BG34" s="637" t="str">
        <f>IF('各会計、関係団体の財政状況及び健全化判断比率'!B34="","",'各会計、関係団体の財政状況及び健全化判断比率'!B34)</f>
        <v>庄内町風力発電事業特別会計</v>
      </c>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山形県消防補償等組合</v>
      </c>
      <c r="BZ34" s="637"/>
      <c r="CA34" s="637"/>
      <c r="CB34" s="637"/>
      <c r="CC34" s="637"/>
      <c r="CD34" s="637"/>
      <c r="CE34" s="637"/>
      <c r="CF34" s="637"/>
      <c r="CG34" s="637"/>
      <c r="CH34" s="637"/>
      <c r="CI34" s="637"/>
      <c r="CJ34" s="637"/>
      <c r="CK34" s="637"/>
      <c r="CL34" s="637"/>
      <c r="CM34" s="637"/>
      <c r="CN34" s="178"/>
      <c r="CO34" s="636">
        <f>IF(CQ34="","",MAX(C34:D43,U34:V43,AM34:AN43,BE34:BF43,BW34:BX43)+1)</f>
        <v>19</v>
      </c>
      <c r="CP34" s="636"/>
      <c r="CQ34" s="637" t="str">
        <f>IF('各会計、関係団体の財政状況及び健全化判断比率'!BS7="","",'各会計、関係団体の財政状況及び健全化判断比率'!BS7)</f>
        <v>イグゼあまるめ</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庄内町介護保険特別会計</v>
      </c>
      <c r="X35" s="637"/>
      <c r="Y35" s="637"/>
      <c r="Z35" s="637"/>
      <c r="AA35" s="637"/>
      <c r="AB35" s="637"/>
      <c r="AC35" s="637"/>
      <c r="AD35" s="637"/>
      <c r="AE35" s="637"/>
      <c r="AF35" s="637"/>
      <c r="AG35" s="637"/>
      <c r="AH35" s="637"/>
      <c r="AI35" s="637"/>
      <c r="AJ35" s="637"/>
      <c r="AK35" s="637"/>
      <c r="AL35" s="178"/>
      <c r="AM35" s="636">
        <f t="shared" ref="AM35:AM43" si="0">IF(AO35="","",AM34+1)</f>
        <v>6</v>
      </c>
      <c r="AN35" s="636"/>
      <c r="AO35" s="637" t="str">
        <f>IF('各会計、関係団体の財政状況及び健全化判断比率'!B32="","",'各会計、関係団体の財政状況及び健全化判断比率'!B32)</f>
        <v>庄内町ガス事業会計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山形県自治会館管理組合</v>
      </c>
      <c r="BZ35" s="637"/>
      <c r="CA35" s="637"/>
      <c r="CB35" s="637"/>
      <c r="CC35" s="637"/>
      <c r="CD35" s="637"/>
      <c r="CE35" s="637"/>
      <c r="CF35" s="637"/>
      <c r="CG35" s="637"/>
      <c r="CH35" s="637"/>
      <c r="CI35" s="637"/>
      <c r="CJ35" s="637"/>
      <c r="CK35" s="637"/>
      <c r="CL35" s="637"/>
      <c r="CM35" s="637"/>
      <c r="CN35" s="178"/>
      <c r="CO35" s="636">
        <f t="shared" ref="CO35:CO43" si="3">IF(CQ35="","",CO34+1)</f>
        <v>20</v>
      </c>
      <c r="CP35" s="636"/>
      <c r="CQ35" s="637" t="str">
        <f>IF('各会計、関係団体の財政状況及び健全化判断比率'!BS8="","",'各会計、関係団体の財政状況及び健全化判断比率'!BS8)</f>
        <v>山形県庄内町土地開発公社</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庄内町後期高齢者医療保険特別会計</v>
      </c>
      <c r="X36" s="637"/>
      <c r="Y36" s="637"/>
      <c r="Z36" s="637"/>
      <c r="AA36" s="637"/>
      <c r="AB36" s="637"/>
      <c r="AC36" s="637"/>
      <c r="AD36" s="637"/>
      <c r="AE36" s="637"/>
      <c r="AF36" s="637"/>
      <c r="AG36" s="637"/>
      <c r="AH36" s="637"/>
      <c r="AI36" s="637"/>
      <c r="AJ36" s="637"/>
      <c r="AK36" s="637"/>
      <c r="AL36" s="178"/>
      <c r="AM36" s="636">
        <f t="shared" si="0"/>
        <v>7</v>
      </c>
      <c r="AN36" s="636"/>
      <c r="AO36" s="637" t="str">
        <f>IF('各会計、関係団体の財政状況及び健全化判断比率'!B33="","",'各会計、関係団体の財政状況及び健全化判断比率'!B33)</f>
        <v>庄内町下水道事業会計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11</v>
      </c>
      <c r="BX36" s="636"/>
      <c r="BY36" s="637" t="str">
        <f>IF('各会計、関係団体の財政状況及び健全化判断比率'!B70="","",'各会計、関係団体の財政状況及び健全化判断比率'!B70)</f>
        <v>山形県市町村職員退職手当組合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12</v>
      </c>
      <c r="BX37" s="636"/>
      <c r="BY37" s="637" t="str">
        <f>IF('各会計、関係団体の財政状況及び健全化判断比率'!B71="","",'各会計、関係団体の財政状況及び健全化判断比率'!B71)</f>
        <v>山形県市町村交通災害共済組合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13</v>
      </c>
      <c r="BX38" s="636"/>
      <c r="BY38" s="637" t="str">
        <f>IF('各会計、関係団体の財政状況及び健全化判断比率'!B72="","",'各会計、関係団体の財政状況及び健全化判断比率'!B72)</f>
        <v>庄内広域行政組合（普通会計分）</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14</v>
      </c>
      <c r="BX39" s="636"/>
      <c r="BY39" s="637" t="str">
        <f>IF('各会計、関係団体の財政状況及び健全化判断比率'!B73="","",'各会計、関係団体の財政状況及び健全化判断比率'!B73)</f>
        <v>庄内広域行政組合（青果市場事業特別会計）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15</v>
      </c>
      <c r="BX40" s="636"/>
      <c r="BY40" s="637" t="str">
        <f>IF('各会計、関係団体の財政状況及び健全化判断比率'!B74="","",'各会計、関係団体の財政状況及び健全化判断比率'!B74)</f>
        <v>庄内広域行政組合（庄内食肉流通センター事業特別会計）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16</v>
      </c>
      <c r="BX41" s="636"/>
      <c r="BY41" s="637" t="str">
        <f>IF('各会計、関係団体の財政状況及び健全化判断比率'!B75="","",'各会計、関係団体の財政状況及び健全化判断比率'!B75)</f>
        <v>酒田地区広域行政組合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17</v>
      </c>
      <c r="BX42" s="636"/>
      <c r="BY42" s="637" t="str">
        <f>IF('各会計、関係団体の財政状況及び健全化判断比率'!B76="","",'各会計、関係団体の財政状況及び健全化判断比率'!B76)</f>
        <v>山形県後期高齢者医療広域連合（普通会計分）</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18</v>
      </c>
      <c r="BX43" s="636"/>
      <c r="BY43" s="637" t="str">
        <f>IF('各会計、関係団体の財政状況及び健全化判断比率'!B77="","",'各会計、関係団体の財政状況及び健全化判断比率'!B77)</f>
        <v>山形県後期高齢者医療広域連合（事業会計分）</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202</v>
      </c>
      <c r="E46" s="639" t="s">
        <v>203</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204</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205</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206</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207</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208</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209</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row r="54" spans="5:113" x14ac:dyDescent="0.2"/>
    <row r="55" spans="5:113" x14ac:dyDescent="0.2"/>
    <row r="56" spans="5:113" x14ac:dyDescent="0.2"/>
  </sheetData>
  <sheetProtection algorithmName="SHA-512" hashValue="gVPMkfiH2TlsuYJ9LjQrYhauEZWrQUPz0HhISKF60IH/2dNp7mKbW7etP/m7bvnXlpA4OycgsnhBdxqyJ9MyrA==" saltValue="zyvip1pNOiBWCwf6Yjhep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215" t="s">
        <v>555</v>
      </c>
      <c r="D34" s="1215"/>
      <c r="E34" s="1216"/>
      <c r="F34" s="32">
        <v>8.98</v>
      </c>
      <c r="G34" s="33">
        <v>9.0299999999999994</v>
      </c>
      <c r="H34" s="33">
        <v>12.5</v>
      </c>
      <c r="I34" s="33">
        <v>9.2200000000000006</v>
      </c>
      <c r="J34" s="34">
        <v>10.45</v>
      </c>
      <c r="K34" s="22"/>
      <c r="L34" s="22"/>
      <c r="M34" s="22"/>
      <c r="N34" s="22"/>
      <c r="O34" s="22"/>
      <c r="P34" s="22"/>
    </row>
    <row r="35" spans="1:16" ht="39" customHeight="1" x14ac:dyDescent="0.2">
      <c r="A35" s="22"/>
      <c r="B35" s="35"/>
      <c r="C35" s="1209" t="s">
        <v>556</v>
      </c>
      <c r="D35" s="1210"/>
      <c r="E35" s="1211"/>
      <c r="F35" s="36">
        <v>3.93</v>
      </c>
      <c r="G35" s="37">
        <v>4.67</v>
      </c>
      <c r="H35" s="37">
        <v>5.67</v>
      </c>
      <c r="I35" s="37">
        <v>5.98</v>
      </c>
      <c r="J35" s="38">
        <v>6.47</v>
      </c>
      <c r="K35" s="22"/>
      <c r="L35" s="22"/>
      <c r="M35" s="22"/>
      <c r="N35" s="22"/>
      <c r="O35" s="22"/>
      <c r="P35" s="22"/>
    </row>
    <row r="36" spans="1:16" ht="39" customHeight="1" x14ac:dyDescent="0.2">
      <c r="A36" s="22"/>
      <c r="B36" s="35"/>
      <c r="C36" s="1209" t="s">
        <v>557</v>
      </c>
      <c r="D36" s="1210"/>
      <c r="E36" s="1211"/>
      <c r="F36" s="36">
        <v>3.14</v>
      </c>
      <c r="G36" s="37">
        <v>3.89</v>
      </c>
      <c r="H36" s="37">
        <v>4.34</v>
      </c>
      <c r="I36" s="37">
        <v>4.67</v>
      </c>
      <c r="J36" s="38">
        <v>3.99</v>
      </c>
      <c r="K36" s="22"/>
      <c r="L36" s="22"/>
      <c r="M36" s="22"/>
      <c r="N36" s="22"/>
      <c r="O36" s="22"/>
      <c r="P36" s="22"/>
    </row>
    <row r="37" spans="1:16" ht="39" customHeight="1" x14ac:dyDescent="0.2">
      <c r="A37" s="22"/>
      <c r="B37" s="35"/>
      <c r="C37" s="1209" t="s">
        <v>558</v>
      </c>
      <c r="D37" s="1210"/>
      <c r="E37" s="1211"/>
      <c r="F37" s="36">
        <v>0.84</v>
      </c>
      <c r="G37" s="37">
        <v>1.02</v>
      </c>
      <c r="H37" s="37">
        <v>0.85</v>
      </c>
      <c r="I37" s="37">
        <v>1.3</v>
      </c>
      <c r="J37" s="38">
        <v>1.59</v>
      </c>
      <c r="K37" s="22"/>
      <c r="L37" s="22"/>
      <c r="M37" s="22"/>
      <c r="N37" s="22"/>
      <c r="O37" s="22"/>
      <c r="P37" s="22"/>
    </row>
    <row r="38" spans="1:16" ht="39" customHeight="1" x14ac:dyDescent="0.2">
      <c r="A38" s="22"/>
      <c r="B38" s="35"/>
      <c r="C38" s="1209" t="s">
        <v>559</v>
      </c>
      <c r="D38" s="1210"/>
      <c r="E38" s="1211"/>
      <c r="F38" s="36">
        <v>1.8</v>
      </c>
      <c r="G38" s="37">
        <v>1.93</v>
      </c>
      <c r="H38" s="37">
        <v>2.75</v>
      </c>
      <c r="I38" s="37">
        <v>1.62</v>
      </c>
      <c r="J38" s="38">
        <v>1.18</v>
      </c>
      <c r="K38" s="22"/>
      <c r="L38" s="22"/>
      <c r="M38" s="22"/>
      <c r="N38" s="22"/>
      <c r="O38" s="22"/>
      <c r="P38" s="22"/>
    </row>
    <row r="39" spans="1:16" ht="39" customHeight="1" x14ac:dyDescent="0.2">
      <c r="A39" s="22"/>
      <c r="B39" s="35"/>
      <c r="C39" s="1209" t="s">
        <v>560</v>
      </c>
      <c r="D39" s="1210"/>
      <c r="E39" s="1211"/>
      <c r="F39" s="36" t="s">
        <v>509</v>
      </c>
      <c r="G39" s="37" t="s">
        <v>509</v>
      </c>
      <c r="H39" s="37">
        <v>0.34</v>
      </c>
      <c r="I39" s="37">
        <v>0.5</v>
      </c>
      <c r="J39" s="38">
        <v>0.68</v>
      </c>
      <c r="K39" s="22"/>
      <c r="L39" s="22"/>
      <c r="M39" s="22"/>
      <c r="N39" s="22"/>
      <c r="O39" s="22"/>
      <c r="P39" s="22"/>
    </row>
    <row r="40" spans="1:16" ht="39" customHeight="1" x14ac:dyDescent="0.2">
      <c r="A40" s="22"/>
      <c r="B40" s="35"/>
      <c r="C40" s="1209" t="s">
        <v>561</v>
      </c>
      <c r="D40" s="1210"/>
      <c r="E40" s="1211"/>
      <c r="F40" s="36">
        <v>0.43</v>
      </c>
      <c r="G40" s="37">
        <v>0.04</v>
      </c>
      <c r="H40" s="37">
        <v>0.41</v>
      </c>
      <c r="I40" s="37">
        <v>0.1</v>
      </c>
      <c r="J40" s="38">
        <v>0.15</v>
      </c>
      <c r="K40" s="22"/>
      <c r="L40" s="22"/>
      <c r="M40" s="22"/>
      <c r="N40" s="22"/>
      <c r="O40" s="22"/>
      <c r="P40" s="22"/>
    </row>
    <row r="41" spans="1:16" ht="39" customHeight="1" x14ac:dyDescent="0.2">
      <c r="A41" s="22"/>
      <c r="B41" s="35"/>
      <c r="C41" s="1209" t="s">
        <v>562</v>
      </c>
      <c r="D41" s="1210"/>
      <c r="E41" s="1211"/>
      <c r="F41" s="36">
        <v>0.05</v>
      </c>
      <c r="G41" s="37">
        <v>0.04</v>
      </c>
      <c r="H41" s="37">
        <v>0.05</v>
      </c>
      <c r="I41" s="37">
        <v>0.04</v>
      </c>
      <c r="J41" s="38">
        <v>0.03</v>
      </c>
      <c r="K41" s="22"/>
      <c r="L41" s="22"/>
      <c r="M41" s="22"/>
      <c r="N41" s="22"/>
      <c r="O41" s="22"/>
      <c r="P41" s="22"/>
    </row>
    <row r="42" spans="1:16" ht="39" customHeight="1" x14ac:dyDescent="0.2">
      <c r="A42" s="22"/>
      <c r="B42" s="39"/>
      <c r="C42" s="1209" t="s">
        <v>563</v>
      </c>
      <c r="D42" s="1210"/>
      <c r="E42" s="1211"/>
      <c r="F42" s="36" t="s">
        <v>509</v>
      </c>
      <c r="G42" s="37" t="s">
        <v>509</v>
      </c>
      <c r="H42" s="37" t="s">
        <v>509</v>
      </c>
      <c r="I42" s="37" t="s">
        <v>509</v>
      </c>
      <c r="J42" s="38" t="s">
        <v>509</v>
      </c>
      <c r="K42" s="22"/>
      <c r="L42" s="22"/>
      <c r="M42" s="22"/>
      <c r="N42" s="22"/>
      <c r="O42" s="22"/>
      <c r="P42" s="22"/>
    </row>
    <row r="43" spans="1:16" ht="39" customHeight="1" thickBot="1" x14ac:dyDescent="0.25">
      <c r="A43" s="22"/>
      <c r="B43" s="40"/>
      <c r="C43" s="1212" t="s">
        <v>564</v>
      </c>
      <c r="D43" s="1213"/>
      <c r="E43" s="1214"/>
      <c r="F43" s="41">
        <v>0.28000000000000003</v>
      </c>
      <c r="G43" s="42">
        <v>0.77</v>
      </c>
      <c r="H43" s="42" t="s">
        <v>509</v>
      </c>
      <c r="I43" s="42" t="s">
        <v>509</v>
      </c>
      <c r="J43" s="43" t="s">
        <v>509</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BQlSeVdoZifC0DIRQjnLalC5ZIG1IVryiLAr9KD3y0RbleiHiiQaDLfcF/EC7YrQxwDBUQMB/k0CY7SHTmmIA==" saltValue="apJokaa+Zz5ePE9MUeZM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217" t="s">
        <v>10</v>
      </c>
      <c r="C45" s="1218"/>
      <c r="D45" s="58"/>
      <c r="E45" s="1223" t="s">
        <v>11</v>
      </c>
      <c r="F45" s="1223"/>
      <c r="G45" s="1223"/>
      <c r="H45" s="1223"/>
      <c r="I45" s="1223"/>
      <c r="J45" s="1224"/>
      <c r="K45" s="59">
        <v>1530</v>
      </c>
      <c r="L45" s="60">
        <v>1645</v>
      </c>
      <c r="M45" s="60">
        <v>1702</v>
      </c>
      <c r="N45" s="60">
        <v>1619</v>
      </c>
      <c r="O45" s="61">
        <v>1584</v>
      </c>
      <c r="P45" s="48"/>
      <c r="Q45" s="48"/>
      <c r="R45" s="48"/>
      <c r="S45" s="48"/>
      <c r="T45" s="48"/>
      <c r="U45" s="48"/>
    </row>
    <row r="46" spans="1:21" ht="30.75" customHeight="1" x14ac:dyDescent="0.2">
      <c r="A46" s="48"/>
      <c r="B46" s="1219"/>
      <c r="C46" s="1220"/>
      <c r="D46" s="62"/>
      <c r="E46" s="1225" t="s">
        <v>12</v>
      </c>
      <c r="F46" s="1225"/>
      <c r="G46" s="1225"/>
      <c r="H46" s="1225"/>
      <c r="I46" s="1225"/>
      <c r="J46" s="1226"/>
      <c r="K46" s="63" t="s">
        <v>509</v>
      </c>
      <c r="L46" s="64" t="s">
        <v>509</v>
      </c>
      <c r="M46" s="64" t="s">
        <v>509</v>
      </c>
      <c r="N46" s="64" t="s">
        <v>509</v>
      </c>
      <c r="O46" s="65" t="s">
        <v>509</v>
      </c>
      <c r="P46" s="48"/>
      <c r="Q46" s="48"/>
      <c r="R46" s="48"/>
      <c r="S46" s="48"/>
      <c r="T46" s="48"/>
      <c r="U46" s="48"/>
    </row>
    <row r="47" spans="1:21" ht="30.75" customHeight="1" x14ac:dyDescent="0.2">
      <c r="A47" s="48"/>
      <c r="B47" s="1219"/>
      <c r="C47" s="1220"/>
      <c r="D47" s="62"/>
      <c r="E47" s="1225" t="s">
        <v>13</v>
      </c>
      <c r="F47" s="1225"/>
      <c r="G47" s="1225"/>
      <c r="H47" s="1225"/>
      <c r="I47" s="1225"/>
      <c r="J47" s="1226"/>
      <c r="K47" s="63" t="s">
        <v>509</v>
      </c>
      <c r="L47" s="64" t="s">
        <v>509</v>
      </c>
      <c r="M47" s="64" t="s">
        <v>509</v>
      </c>
      <c r="N47" s="64" t="s">
        <v>509</v>
      </c>
      <c r="O47" s="65" t="s">
        <v>509</v>
      </c>
      <c r="P47" s="48"/>
      <c r="Q47" s="48"/>
      <c r="R47" s="48"/>
      <c r="S47" s="48"/>
      <c r="T47" s="48"/>
      <c r="U47" s="48"/>
    </row>
    <row r="48" spans="1:21" ht="30.75" customHeight="1" x14ac:dyDescent="0.2">
      <c r="A48" s="48"/>
      <c r="B48" s="1219"/>
      <c r="C48" s="1220"/>
      <c r="D48" s="62"/>
      <c r="E48" s="1225" t="s">
        <v>14</v>
      </c>
      <c r="F48" s="1225"/>
      <c r="G48" s="1225"/>
      <c r="H48" s="1225"/>
      <c r="I48" s="1225"/>
      <c r="J48" s="1226"/>
      <c r="K48" s="63">
        <v>733</v>
      </c>
      <c r="L48" s="64">
        <v>703</v>
      </c>
      <c r="M48" s="64">
        <v>643</v>
      </c>
      <c r="N48" s="64">
        <v>654</v>
      </c>
      <c r="O48" s="65">
        <v>654</v>
      </c>
      <c r="P48" s="48"/>
      <c r="Q48" s="48"/>
      <c r="R48" s="48"/>
      <c r="S48" s="48"/>
      <c r="T48" s="48"/>
      <c r="U48" s="48"/>
    </row>
    <row r="49" spans="1:21" ht="30.75" customHeight="1" x14ac:dyDescent="0.2">
      <c r="A49" s="48"/>
      <c r="B49" s="1219"/>
      <c r="C49" s="1220"/>
      <c r="D49" s="62"/>
      <c r="E49" s="1225" t="s">
        <v>15</v>
      </c>
      <c r="F49" s="1225"/>
      <c r="G49" s="1225"/>
      <c r="H49" s="1225"/>
      <c r="I49" s="1225"/>
      <c r="J49" s="1226"/>
      <c r="K49" s="63">
        <v>11</v>
      </c>
      <c r="L49" s="64">
        <v>11</v>
      </c>
      <c r="M49" s="64">
        <v>7</v>
      </c>
      <c r="N49" s="64">
        <v>7</v>
      </c>
      <c r="O49" s="65">
        <v>2</v>
      </c>
      <c r="P49" s="48"/>
      <c r="Q49" s="48"/>
      <c r="R49" s="48"/>
      <c r="S49" s="48"/>
      <c r="T49" s="48"/>
      <c r="U49" s="48"/>
    </row>
    <row r="50" spans="1:21" ht="30.75" customHeight="1" x14ac:dyDescent="0.2">
      <c r="A50" s="48"/>
      <c r="B50" s="1219"/>
      <c r="C50" s="1220"/>
      <c r="D50" s="62"/>
      <c r="E50" s="1225" t="s">
        <v>16</v>
      </c>
      <c r="F50" s="1225"/>
      <c r="G50" s="1225"/>
      <c r="H50" s="1225"/>
      <c r="I50" s="1225"/>
      <c r="J50" s="1226"/>
      <c r="K50" s="63">
        <v>15</v>
      </c>
      <c r="L50" s="64">
        <v>12</v>
      </c>
      <c r="M50" s="64">
        <v>12</v>
      </c>
      <c r="N50" s="64">
        <v>12</v>
      </c>
      <c r="O50" s="65">
        <v>3</v>
      </c>
      <c r="P50" s="48"/>
      <c r="Q50" s="48"/>
      <c r="R50" s="48"/>
      <c r="S50" s="48"/>
      <c r="T50" s="48"/>
      <c r="U50" s="48"/>
    </row>
    <row r="51" spans="1:21" ht="30.75" customHeight="1" x14ac:dyDescent="0.2">
      <c r="A51" s="48"/>
      <c r="B51" s="1221"/>
      <c r="C51" s="1222"/>
      <c r="D51" s="66"/>
      <c r="E51" s="1225" t="s">
        <v>17</v>
      </c>
      <c r="F51" s="1225"/>
      <c r="G51" s="1225"/>
      <c r="H51" s="1225"/>
      <c r="I51" s="1225"/>
      <c r="J51" s="1226"/>
      <c r="K51" s="63" t="s">
        <v>509</v>
      </c>
      <c r="L51" s="64">
        <v>0</v>
      </c>
      <c r="M51" s="64">
        <v>0</v>
      </c>
      <c r="N51" s="64" t="s">
        <v>509</v>
      </c>
      <c r="O51" s="65" t="s">
        <v>509</v>
      </c>
      <c r="P51" s="48"/>
      <c r="Q51" s="48"/>
      <c r="R51" s="48"/>
      <c r="S51" s="48"/>
      <c r="T51" s="48"/>
      <c r="U51" s="48"/>
    </row>
    <row r="52" spans="1:21" ht="30.75" customHeight="1" x14ac:dyDescent="0.2">
      <c r="A52" s="48"/>
      <c r="B52" s="1227" t="s">
        <v>18</v>
      </c>
      <c r="C52" s="1228"/>
      <c r="D52" s="66"/>
      <c r="E52" s="1225" t="s">
        <v>19</v>
      </c>
      <c r="F52" s="1225"/>
      <c r="G52" s="1225"/>
      <c r="H52" s="1225"/>
      <c r="I52" s="1225"/>
      <c r="J52" s="1226"/>
      <c r="K52" s="63">
        <v>1639</v>
      </c>
      <c r="L52" s="64">
        <v>1691</v>
      </c>
      <c r="M52" s="64">
        <v>1699</v>
      </c>
      <c r="N52" s="64">
        <v>1651</v>
      </c>
      <c r="O52" s="65">
        <v>1618</v>
      </c>
      <c r="P52" s="48"/>
      <c r="Q52" s="48"/>
      <c r="R52" s="48"/>
      <c r="S52" s="48"/>
      <c r="T52" s="48"/>
      <c r="U52" s="48"/>
    </row>
    <row r="53" spans="1:21" ht="30.75" customHeight="1" thickBot="1" x14ac:dyDescent="0.25">
      <c r="A53" s="48"/>
      <c r="B53" s="1229" t="s">
        <v>20</v>
      </c>
      <c r="C53" s="1230"/>
      <c r="D53" s="67"/>
      <c r="E53" s="1231" t="s">
        <v>21</v>
      </c>
      <c r="F53" s="1231"/>
      <c r="G53" s="1231"/>
      <c r="H53" s="1231"/>
      <c r="I53" s="1231"/>
      <c r="J53" s="1232"/>
      <c r="K53" s="68">
        <v>650</v>
      </c>
      <c r="L53" s="69">
        <v>680</v>
      </c>
      <c r="M53" s="69">
        <v>665</v>
      </c>
      <c r="N53" s="69">
        <v>641</v>
      </c>
      <c r="O53" s="70">
        <v>625</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5">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2">
      <c r="B57" s="1233" t="s">
        <v>24</v>
      </c>
      <c r="C57" s="1234"/>
      <c r="D57" s="1237" t="s">
        <v>25</v>
      </c>
      <c r="E57" s="1238"/>
      <c r="F57" s="1238"/>
      <c r="G57" s="1238"/>
      <c r="H57" s="1238"/>
      <c r="I57" s="1238"/>
      <c r="J57" s="1239"/>
      <c r="K57" s="83"/>
      <c r="L57" s="84"/>
      <c r="M57" s="84"/>
      <c r="N57" s="84"/>
      <c r="O57" s="85"/>
    </row>
    <row r="58" spans="1:21" ht="31.5" customHeight="1" thickBot="1" x14ac:dyDescent="0.25">
      <c r="B58" s="1235"/>
      <c r="C58" s="1236"/>
      <c r="D58" s="1240" t="s">
        <v>26</v>
      </c>
      <c r="E58" s="1241"/>
      <c r="F58" s="1241"/>
      <c r="G58" s="1241"/>
      <c r="H58" s="1241"/>
      <c r="I58" s="1241"/>
      <c r="J58" s="1242"/>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pjrtNVxSTgNJHj1DUD9zLVl4XzOxGqh7yfq9eL2KXARySWFHrZN8XwXniFzpPqSPPV3MX6GW5DecxIRT+tskQ==" saltValue="Q1mKJ81lr1wY8iJE/0ev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549</v>
      </c>
      <c r="J40" s="100" t="s">
        <v>550</v>
      </c>
      <c r="K40" s="100" t="s">
        <v>551</v>
      </c>
      <c r="L40" s="100" t="s">
        <v>552</v>
      </c>
      <c r="M40" s="101" t="s">
        <v>553</v>
      </c>
    </row>
    <row r="41" spans="2:13" ht="27.75" customHeight="1" x14ac:dyDescent="0.2">
      <c r="B41" s="1243" t="s">
        <v>29</v>
      </c>
      <c r="C41" s="1244"/>
      <c r="D41" s="102"/>
      <c r="E41" s="1249" t="s">
        <v>30</v>
      </c>
      <c r="F41" s="1249"/>
      <c r="G41" s="1249"/>
      <c r="H41" s="1250"/>
      <c r="I41" s="358">
        <v>14656</v>
      </c>
      <c r="J41" s="359">
        <v>15458</v>
      </c>
      <c r="K41" s="359">
        <v>16302</v>
      </c>
      <c r="L41" s="359">
        <v>16087</v>
      </c>
      <c r="M41" s="360">
        <v>15668</v>
      </c>
    </row>
    <row r="42" spans="2:13" ht="27.75" customHeight="1" x14ac:dyDescent="0.2">
      <c r="B42" s="1245"/>
      <c r="C42" s="1246"/>
      <c r="D42" s="103"/>
      <c r="E42" s="1251" t="s">
        <v>31</v>
      </c>
      <c r="F42" s="1251"/>
      <c r="G42" s="1251"/>
      <c r="H42" s="1252"/>
      <c r="I42" s="361">
        <v>41</v>
      </c>
      <c r="J42" s="362">
        <v>29</v>
      </c>
      <c r="K42" s="362">
        <v>17</v>
      </c>
      <c r="L42" s="362">
        <v>5</v>
      </c>
      <c r="M42" s="363">
        <v>3</v>
      </c>
    </row>
    <row r="43" spans="2:13" ht="27.75" customHeight="1" x14ac:dyDescent="0.2">
      <c r="B43" s="1245"/>
      <c r="C43" s="1246"/>
      <c r="D43" s="103"/>
      <c r="E43" s="1251" t="s">
        <v>32</v>
      </c>
      <c r="F43" s="1251"/>
      <c r="G43" s="1251"/>
      <c r="H43" s="1252"/>
      <c r="I43" s="361">
        <v>7497</v>
      </c>
      <c r="J43" s="362">
        <v>6965</v>
      </c>
      <c r="K43" s="362">
        <v>6187</v>
      </c>
      <c r="L43" s="362">
        <v>5494</v>
      </c>
      <c r="M43" s="363">
        <v>4842</v>
      </c>
    </row>
    <row r="44" spans="2:13" ht="27.75" customHeight="1" x14ac:dyDescent="0.2">
      <c r="B44" s="1245"/>
      <c r="C44" s="1246"/>
      <c r="D44" s="103"/>
      <c r="E44" s="1251" t="s">
        <v>33</v>
      </c>
      <c r="F44" s="1251"/>
      <c r="G44" s="1251"/>
      <c r="H44" s="1252"/>
      <c r="I44" s="361">
        <v>30</v>
      </c>
      <c r="J44" s="362">
        <v>25</v>
      </c>
      <c r="K44" s="362">
        <v>19</v>
      </c>
      <c r="L44" s="362">
        <v>18</v>
      </c>
      <c r="M44" s="363">
        <v>15</v>
      </c>
    </row>
    <row r="45" spans="2:13" ht="27.75" customHeight="1" x14ac:dyDescent="0.2">
      <c r="B45" s="1245"/>
      <c r="C45" s="1246"/>
      <c r="D45" s="103"/>
      <c r="E45" s="1251" t="s">
        <v>34</v>
      </c>
      <c r="F45" s="1251"/>
      <c r="G45" s="1251"/>
      <c r="H45" s="1252"/>
      <c r="I45" s="361">
        <v>1853</v>
      </c>
      <c r="J45" s="362">
        <v>1770</v>
      </c>
      <c r="K45" s="362">
        <v>1754</v>
      </c>
      <c r="L45" s="362">
        <v>1738</v>
      </c>
      <c r="M45" s="363">
        <v>1709</v>
      </c>
    </row>
    <row r="46" spans="2:13" ht="27.75" customHeight="1" x14ac:dyDescent="0.2">
      <c r="B46" s="1245"/>
      <c r="C46" s="1246"/>
      <c r="D46" s="104"/>
      <c r="E46" s="1251" t="s">
        <v>35</v>
      </c>
      <c r="F46" s="1251"/>
      <c r="G46" s="1251"/>
      <c r="H46" s="1252"/>
      <c r="I46" s="361">
        <v>88</v>
      </c>
      <c r="J46" s="362">
        <v>77</v>
      </c>
      <c r="K46" s="362">
        <v>78</v>
      </c>
      <c r="L46" s="362">
        <v>63</v>
      </c>
      <c r="M46" s="363">
        <v>66</v>
      </c>
    </row>
    <row r="47" spans="2:13" ht="27.75" customHeight="1" x14ac:dyDescent="0.2">
      <c r="B47" s="1245"/>
      <c r="C47" s="1246"/>
      <c r="D47" s="105"/>
      <c r="E47" s="1253" t="s">
        <v>36</v>
      </c>
      <c r="F47" s="1254"/>
      <c r="G47" s="1254"/>
      <c r="H47" s="1255"/>
      <c r="I47" s="361" t="s">
        <v>509</v>
      </c>
      <c r="J47" s="362" t="s">
        <v>509</v>
      </c>
      <c r="K47" s="362" t="s">
        <v>509</v>
      </c>
      <c r="L47" s="362" t="s">
        <v>509</v>
      </c>
      <c r="M47" s="363" t="s">
        <v>509</v>
      </c>
    </row>
    <row r="48" spans="2:13" ht="27.75" customHeight="1" x14ac:dyDescent="0.2">
      <c r="B48" s="1245"/>
      <c r="C48" s="1246"/>
      <c r="D48" s="103"/>
      <c r="E48" s="1251" t="s">
        <v>37</v>
      </c>
      <c r="F48" s="1251"/>
      <c r="G48" s="1251"/>
      <c r="H48" s="1252"/>
      <c r="I48" s="361" t="s">
        <v>509</v>
      </c>
      <c r="J48" s="362" t="s">
        <v>509</v>
      </c>
      <c r="K48" s="362" t="s">
        <v>509</v>
      </c>
      <c r="L48" s="362" t="s">
        <v>509</v>
      </c>
      <c r="M48" s="363" t="s">
        <v>509</v>
      </c>
    </row>
    <row r="49" spans="2:13" ht="27.75" customHeight="1" x14ac:dyDescent="0.2">
      <c r="B49" s="1247"/>
      <c r="C49" s="1248"/>
      <c r="D49" s="103"/>
      <c r="E49" s="1251" t="s">
        <v>38</v>
      </c>
      <c r="F49" s="1251"/>
      <c r="G49" s="1251"/>
      <c r="H49" s="1252"/>
      <c r="I49" s="361" t="s">
        <v>509</v>
      </c>
      <c r="J49" s="362" t="s">
        <v>509</v>
      </c>
      <c r="K49" s="362" t="s">
        <v>509</v>
      </c>
      <c r="L49" s="362" t="s">
        <v>509</v>
      </c>
      <c r="M49" s="363" t="s">
        <v>509</v>
      </c>
    </row>
    <row r="50" spans="2:13" ht="27.75" customHeight="1" x14ac:dyDescent="0.2">
      <c r="B50" s="1256" t="s">
        <v>39</v>
      </c>
      <c r="C50" s="1257"/>
      <c r="D50" s="106"/>
      <c r="E50" s="1251" t="s">
        <v>40</v>
      </c>
      <c r="F50" s="1251"/>
      <c r="G50" s="1251"/>
      <c r="H50" s="1252"/>
      <c r="I50" s="361">
        <v>4361</v>
      </c>
      <c r="J50" s="362">
        <v>4183</v>
      </c>
      <c r="K50" s="362">
        <v>4031</v>
      </c>
      <c r="L50" s="362">
        <v>4454</v>
      </c>
      <c r="M50" s="363">
        <v>5150</v>
      </c>
    </row>
    <row r="51" spans="2:13" ht="27.75" customHeight="1" x14ac:dyDescent="0.2">
      <c r="B51" s="1245"/>
      <c r="C51" s="1246"/>
      <c r="D51" s="103"/>
      <c r="E51" s="1251" t="s">
        <v>41</v>
      </c>
      <c r="F51" s="1251"/>
      <c r="G51" s="1251"/>
      <c r="H51" s="1252"/>
      <c r="I51" s="361">
        <v>843</v>
      </c>
      <c r="J51" s="362">
        <v>759</v>
      </c>
      <c r="K51" s="362">
        <v>691</v>
      </c>
      <c r="L51" s="362">
        <v>613</v>
      </c>
      <c r="M51" s="363">
        <v>530</v>
      </c>
    </row>
    <row r="52" spans="2:13" ht="27.75" customHeight="1" x14ac:dyDescent="0.2">
      <c r="B52" s="1247"/>
      <c r="C52" s="1248"/>
      <c r="D52" s="103"/>
      <c r="E52" s="1251" t="s">
        <v>42</v>
      </c>
      <c r="F52" s="1251"/>
      <c r="G52" s="1251"/>
      <c r="H52" s="1252"/>
      <c r="I52" s="361">
        <v>14998</v>
      </c>
      <c r="J52" s="362">
        <v>15335</v>
      </c>
      <c r="K52" s="362">
        <v>15620</v>
      </c>
      <c r="L52" s="362">
        <v>15226</v>
      </c>
      <c r="M52" s="363">
        <v>14611</v>
      </c>
    </row>
    <row r="53" spans="2:13" ht="27.75" customHeight="1" thickBot="1" x14ac:dyDescent="0.25">
      <c r="B53" s="1258" t="s">
        <v>43</v>
      </c>
      <c r="C53" s="1259"/>
      <c r="D53" s="107"/>
      <c r="E53" s="1260" t="s">
        <v>44</v>
      </c>
      <c r="F53" s="1260"/>
      <c r="G53" s="1260"/>
      <c r="H53" s="1261"/>
      <c r="I53" s="364">
        <v>3963</v>
      </c>
      <c r="J53" s="365">
        <v>4046</v>
      </c>
      <c r="K53" s="365">
        <v>4015</v>
      </c>
      <c r="L53" s="365">
        <v>3112</v>
      </c>
      <c r="M53" s="366">
        <v>2012</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EBmy0c+6G9mGXkmLmUAEdzlsaSZnew+x1CFw48kWiXSovwht8iijMCPumcBD2/2znlASAkOo/nvOoaBvu0ejGg==" saltValue="CP1WVHAuzfxdXsDlKPYB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551</v>
      </c>
      <c r="G54" s="116" t="s">
        <v>552</v>
      </c>
      <c r="H54" s="117" t="s">
        <v>553</v>
      </c>
    </row>
    <row r="55" spans="2:8" ht="52.5" customHeight="1" x14ac:dyDescent="0.2">
      <c r="B55" s="118"/>
      <c r="C55" s="1270" t="s">
        <v>47</v>
      </c>
      <c r="D55" s="1270"/>
      <c r="E55" s="1271"/>
      <c r="F55" s="119">
        <v>1245</v>
      </c>
      <c r="G55" s="119">
        <v>1470</v>
      </c>
      <c r="H55" s="120">
        <v>1871</v>
      </c>
    </row>
    <row r="56" spans="2:8" ht="52.5" customHeight="1" x14ac:dyDescent="0.2">
      <c r="B56" s="121"/>
      <c r="C56" s="1272" t="s">
        <v>48</v>
      </c>
      <c r="D56" s="1272"/>
      <c r="E56" s="1273"/>
      <c r="F56" s="122">
        <v>1352</v>
      </c>
      <c r="G56" s="122">
        <v>1414</v>
      </c>
      <c r="H56" s="123">
        <v>1555</v>
      </c>
    </row>
    <row r="57" spans="2:8" ht="53.25" customHeight="1" x14ac:dyDescent="0.2">
      <c r="B57" s="121"/>
      <c r="C57" s="1274" t="s">
        <v>49</v>
      </c>
      <c r="D57" s="1274"/>
      <c r="E57" s="1275"/>
      <c r="F57" s="124">
        <v>2075</v>
      </c>
      <c r="G57" s="124">
        <v>2150</v>
      </c>
      <c r="H57" s="125">
        <v>2153</v>
      </c>
    </row>
    <row r="58" spans="2:8" ht="45.75" customHeight="1" x14ac:dyDescent="0.2">
      <c r="B58" s="126"/>
      <c r="C58" s="1262" t="s">
        <v>586</v>
      </c>
      <c r="D58" s="1263"/>
      <c r="E58" s="1264"/>
      <c r="F58" s="127">
        <v>1269</v>
      </c>
      <c r="G58" s="127">
        <v>1272</v>
      </c>
      <c r="H58" s="128">
        <v>1275</v>
      </c>
    </row>
    <row r="59" spans="2:8" ht="45.75" customHeight="1" x14ac:dyDescent="0.2">
      <c r="B59" s="126"/>
      <c r="C59" s="1262" t="s">
        <v>587</v>
      </c>
      <c r="D59" s="1263"/>
      <c r="E59" s="1264"/>
      <c r="F59" s="127">
        <v>299</v>
      </c>
      <c r="G59" s="127">
        <v>254</v>
      </c>
      <c r="H59" s="128">
        <v>228</v>
      </c>
    </row>
    <row r="60" spans="2:8" ht="45.75" customHeight="1" x14ac:dyDescent="0.2">
      <c r="B60" s="126"/>
      <c r="C60" s="1262" t="s">
        <v>588</v>
      </c>
      <c r="D60" s="1263"/>
      <c r="E60" s="1264"/>
      <c r="F60" s="127">
        <v>117</v>
      </c>
      <c r="G60" s="127">
        <v>156</v>
      </c>
      <c r="H60" s="128">
        <v>195</v>
      </c>
    </row>
    <row r="61" spans="2:8" ht="45.75" customHeight="1" x14ac:dyDescent="0.2">
      <c r="B61" s="126"/>
      <c r="C61" s="1262" t="s">
        <v>589</v>
      </c>
      <c r="D61" s="1263"/>
      <c r="E61" s="1264"/>
      <c r="F61" s="127">
        <v>103</v>
      </c>
      <c r="G61" s="127">
        <v>103</v>
      </c>
      <c r="H61" s="128">
        <v>103</v>
      </c>
    </row>
    <row r="62" spans="2:8" ht="45.75" customHeight="1" thickBot="1" x14ac:dyDescent="0.25">
      <c r="B62" s="129"/>
      <c r="C62" s="1265" t="s">
        <v>590</v>
      </c>
      <c r="D62" s="1266"/>
      <c r="E62" s="1267"/>
      <c r="F62" s="130">
        <v>93</v>
      </c>
      <c r="G62" s="130">
        <v>93</v>
      </c>
      <c r="H62" s="131">
        <v>91</v>
      </c>
    </row>
    <row r="63" spans="2:8" ht="52.5" customHeight="1" thickBot="1" x14ac:dyDescent="0.25">
      <c r="B63" s="132"/>
      <c r="C63" s="1268" t="s">
        <v>50</v>
      </c>
      <c r="D63" s="1268"/>
      <c r="E63" s="1269"/>
      <c r="F63" s="133">
        <v>4673</v>
      </c>
      <c r="G63" s="133">
        <v>5035</v>
      </c>
      <c r="H63" s="134">
        <v>5579</v>
      </c>
    </row>
    <row r="64" spans="2:8" ht="13.2" x14ac:dyDescent="0.2"/>
  </sheetData>
  <sheetProtection algorithmName="SHA-512" hashValue="mnMvbiclrQ1aJvh8qyW61egSCN6wV+rBlV3dVkRbJkaT2RC8mbySR4S98HSmcB1ZXJTGiZYueyFYDUcztCYmHg==" saltValue="ET4r80EiW/ngwmmYxNvt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594</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595</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603</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596</v>
      </c>
    </row>
    <row r="50" spans="1:109" ht="13.2"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549</v>
      </c>
      <c r="BQ50" s="1289"/>
      <c r="BR50" s="1289"/>
      <c r="BS50" s="1289"/>
      <c r="BT50" s="1289"/>
      <c r="BU50" s="1289"/>
      <c r="BV50" s="1289"/>
      <c r="BW50" s="1289"/>
      <c r="BX50" s="1289" t="s">
        <v>550</v>
      </c>
      <c r="BY50" s="1289"/>
      <c r="BZ50" s="1289"/>
      <c r="CA50" s="1289"/>
      <c r="CB50" s="1289"/>
      <c r="CC50" s="1289"/>
      <c r="CD50" s="1289"/>
      <c r="CE50" s="1289"/>
      <c r="CF50" s="1289" t="s">
        <v>551</v>
      </c>
      <c r="CG50" s="1289"/>
      <c r="CH50" s="1289"/>
      <c r="CI50" s="1289"/>
      <c r="CJ50" s="1289"/>
      <c r="CK50" s="1289"/>
      <c r="CL50" s="1289"/>
      <c r="CM50" s="1289"/>
      <c r="CN50" s="1289" t="s">
        <v>552</v>
      </c>
      <c r="CO50" s="1289"/>
      <c r="CP50" s="1289"/>
      <c r="CQ50" s="1289"/>
      <c r="CR50" s="1289"/>
      <c r="CS50" s="1289"/>
      <c r="CT50" s="1289"/>
      <c r="CU50" s="1289"/>
      <c r="CV50" s="1289" t="s">
        <v>553</v>
      </c>
      <c r="CW50" s="1289"/>
      <c r="CX50" s="1289"/>
      <c r="CY50" s="1289"/>
      <c r="CZ50" s="1289"/>
      <c r="DA50" s="1289"/>
      <c r="DB50" s="1289"/>
      <c r="DC50" s="1289"/>
    </row>
    <row r="51" spans="1:109" ht="13.5" customHeight="1" x14ac:dyDescent="0.2">
      <c r="B51" s="375"/>
      <c r="G51" s="1295"/>
      <c r="H51" s="1295"/>
      <c r="I51" s="1293"/>
      <c r="J51" s="1293"/>
      <c r="K51" s="1291"/>
      <c r="L51" s="1291"/>
      <c r="M51" s="1291"/>
      <c r="N51" s="1291"/>
      <c r="AM51" s="384"/>
      <c r="AN51" s="1292" t="s">
        <v>597</v>
      </c>
      <c r="AO51" s="1292"/>
      <c r="AP51" s="1292"/>
      <c r="AQ51" s="1292"/>
      <c r="AR51" s="1292"/>
      <c r="AS51" s="1292"/>
      <c r="AT51" s="1292"/>
      <c r="AU51" s="1292"/>
      <c r="AV51" s="1292"/>
      <c r="AW51" s="1292"/>
      <c r="AX51" s="1292"/>
      <c r="AY51" s="1292"/>
      <c r="AZ51" s="1292"/>
      <c r="BA51" s="1292"/>
      <c r="BB51" s="1292" t="s">
        <v>598</v>
      </c>
      <c r="BC51" s="1292"/>
      <c r="BD51" s="1292"/>
      <c r="BE51" s="1292"/>
      <c r="BF51" s="1292"/>
      <c r="BG51" s="1292"/>
      <c r="BH51" s="1292"/>
      <c r="BI51" s="1292"/>
      <c r="BJ51" s="1292"/>
      <c r="BK51" s="1292"/>
      <c r="BL51" s="1292"/>
      <c r="BM51" s="1292"/>
      <c r="BN51" s="1292"/>
      <c r="BO51" s="1292"/>
      <c r="BP51" s="1290">
        <v>70.3</v>
      </c>
      <c r="BQ51" s="1290"/>
      <c r="BR51" s="1290"/>
      <c r="BS51" s="1290"/>
      <c r="BT51" s="1290"/>
      <c r="BU51" s="1290"/>
      <c r="BV51" s="1290"/>
      <c r="BW51" s="1290"/>
      <c r="BX51" s="1290">
        <v>72.599999999999994</v>
      </c>
      <c r="BY51" s="1290"/>
      <c r="BZ51" s="1290"/>
      <c r="CA51" s="1290"/>
      <c r="CB51" s="1290"/>
      <c r="CC51" s="1290"/>
      <c r="CD51" s="1290"/>
      <c r="CE51" s="1290"/>
      <c r="CF51" s="1290">
        <v>72.3</v>
      </c>
      <c r="CG51" s="1290"/>
      <c r="CH51" s="1290"/>
      <c r="CI51" s="1290"/>
      <c r="CJ51" s="1290"/>
      <c r="CK51" s="1290"/>
      <c r="CL51" s="1290"/>
      <c r="CM51" s="1290"/>
      <c r="CN51" s="1290">
        <v>53.6</v>
      </c>
      <c r="CO51" s="1290"/>
      <c r="CP51" s="1290"/>
      <c r="CQ51" s="1290"/>
      <c r="CR51" s="1290"/>
      <c r="CS51" s="1290"/>
      <c r="CT51" s="1290"/>
      <c r="CU51" s="1290"/>
      <c r="CV51" s="1290">
        <v>32.9</v>
      </c>
      <c r="CW51" s="1290"/>
      <c r="CX51" s="1290"/>
      <c r="CY51" s="1290"/>
      <c r="CZ51" s="1290"/>
      <c r="DA51" s="1290"/>
      <c r="DB51" s="1290"/>
      <c r="DC51" s="1290"/>
    </row>
    <row r="52" spans="1:109" ht="13.2" x14ac:dyDescent="0.2">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2" x14ac:dyDescent="0.2">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599</v>
      </c>
      <c r="BC53" s="1292"/>
      <c r="BD53" s="1292"/>
      <c r="BE53" s="1292"/>
      <c r="BF53" s="1292"/>
      <c r="BG53" s="1292"/>
      <c r="BH53" s="1292"/>
      <c r="BI53" s="1292"/>
      <c r="BJ53" s="1292"/>
      <c r="BK53" s="1292"/>
      <c r="BL53" s="1292"/>
      <c r="BM53" s="1292"/>
      <c r="BN53" s="1292"/>
      <c r="BO53" s="1292"/>
      <c r="BP53" s="1290">
        <v>65.400000000000006</v>
      </c>
      <c r="BQ53" s="1290"/>
      <c r="BR53" s="1290"/>
      <c r="BS53" s="1290"/>
      <c r="BT53" s="1290"/>
      <c r="BU53" s="1290"/>
      <c r="BV53" s="1290"/>
      <c r="BW53" s="1290"/>
      <c r="BX53" s="1290">
        <v>65.8</v>
      </c>
      <c r="BY53" s="1290"/>
      <c r="BZ53" s="1290"/>
      <c r="CA53" s="1290"/>
      <c r="CB53" s="1290"/>
      <c r="CC53" s="1290"/>
      <c r="CD53" s="1290"/>
      <c r="CE53" s="1290"/>
      <c r="CF53" s="1290">
        <v>63.8</v>
      </c>
      <c r="CG53" s="1290"/>
      <c r="CH53" s="1290"/>
      <c r="CI53" s="1290"/>
      <c r="CJ53" s="1290"/>
      <c r="CK53" s="1290"/>
      <c r="CL53" s="1290"/>
      <c r="CM53" s="1290"/>
      <c r="CN53" s="1290">
        <v>64.400000000000006</v>
      </c>
      <c r="CO53" s="1290"/>
      <c r="CP53" s="1290"/>
      <c r="CQ53" s="1290"/>
      <c r="CR53" s="1290"/>
      <c r="CS53" s="1290"/>
      <c r="CT53" s="1290"/>
      <c r="CU53" s="1290"/>
      <c r="CV53" s="1290">
        <v>66.099999999999994</v>
      </c>
      <c r="CW53" s="1290"/>
      <c r="CX53" s="1290"/>
      <c r="CY53" s="1290"/>
      <c r="CZ53" s="1290"/>
      <c r="DA53" s="1290"/>
      <c r="DB53" s="1290"/>
      <c r="DC53" s="1290"/>
    </row>
    <row r="54" spans="1:109" ht="13.2" x14ac:dyDescent="0.2">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2" x14ac:dyDescent="0.2">
      <c r="A55" s="383"/>
      <c r="B55" s="375"/>
      <c r="G55" s="1285"/>
      <c r="H55" s="1285"/>
      <c r="I55" s="1285"/>
      <c r="J55" s="1285"/>
      <c r="K55" s="1291"/>
      <c r="L55" s="1291"/>
      <c r="M55" s="1291"/>
      <c r="N55" s="1291"/>
      <c r="AN55" s="1289" t="s">
        <v>600</v>
      </c>
      <c r="AO55" s="1289"/>
      <c r="AP55" s="1289"/>
      <c r="AQ55" s="1289"/>
      <c r="AR55" s="1289"/>
      <c r="AS55" s="1289"/>
      <c r="AT55" s="1289"/>
      <c r="AU55" s="1289"/>
      <c r="AV55" s="1289"/>
      <c r="AW55" s="1289"/>
      <c r="AX55" s="1289"/>
      <c r="AY55" s="1289"/>
      <c r="AZ55" s="1289"/>
      <c r="BA55" s="1289"/>
      <c r="BB55" s="1292" t="s">
        <v>598</v>
      </c>
      <c r="BC55" s="1292"/>
      <c r="BD55" s="1292"/>
      <c r="BE55" s="1292"/>
      <c r="BF55" s="1292"/>
      <c r="BG55" s="1292"/>
      <c r="BH55" s="1292"/>
      <c r="BI55" s="1292"/>
      <c r="BJ55" s="1292"/>
      <c r="BK55" s="1292"/>
      <c r="BL55" s="1292"/>
      <c r="BM55" s="1292"/>
      <c r="BN55" s="1292"/>
      <c r="BO55" s="1292"/>
      <c r="BP55" s="1290">
        <v>14</v>
      </c>
      <c r="BQ55" s="1290"/>
      <c r="BR55" s="1290"/>
      <c r="BS55" s="1290"/>
      <c r="BT55" s="1290"/>
      <c r="BU55" s="1290"/>
      <c r="BV55" s="1290"/>
      <c r="BW55" s="1290"/>
      <c r="BX55" s="1290">
        <v>11.4</v>
      </c>
      <c r="BY55" s="1290"/>
      <c r="BZ55" s="1290"/>
      <c r="CA55" s="1290"/>
      <c r="CB55" s="1290"/>
      <c r="CC55" s="1290"/>
      <c r="CD55" s="1290"/>
      <c r="CE55" s="1290"/>
      <c r="CF55" s="1290">
        <v>10.4</v>
      </c>
      <c r="CG55" s="1290"/>
      <c r="CH55" s="1290"/>
      <c r="CI55" s="1290"/>
      <c r="CJ55" s="1290"/>
      <c r="CK55" s="1290"/>
      <c r="CL55" s="1290"/>
      <c r="CM55" s="1290"/>
      <c r="CN55" s="1290">
        <v>10.9</v>
      </c>
      <c r="CO55" s="1290"/>
      <c r="CP55" s="1290"/>
      <c r="CQ55" s="1290"/>
      <c r="CR55" s="1290"/>
      <c r="CS55" s="1290"/>
      <c r="CT55" s="1290"/>
      <c r="CU55" s="1290"/>
      <c r="CV55" s="1290">
        <v>6.5</v>
      </c>
      <c r="CW55" s="1290"/>
      <c r="CX55" s="1290"/>
      <c r="CY55" s="1290"/>
      <c r="CZ55" s="1290"/>
      <c r="DA55" s="1290"/>
      <c r="DB55" s="1290"/>
      <c r="DC55" s="1290"/>
    </row>
    <row r="56" spans="1:109" ht="13.2" x14ac:dyDescent="0.2">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ht="13.2" x14ac:dyDescent="0.2">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599</v>
      </c>
      <c r="BC57" s="1292"/>
      <c r="BD57" s="1292"/>
      <c r="BE57" s="1292"/>
      <c r="BF57" s="1292"/>
      <c r="BG57" s="1292"/>
      <c r="BH57" s="1292"/>
      <c r="BI57" s="1292"/>
      <c r="BJ57" s="1292"/>
      <c r="BK57" s="1292"/>
      <c r="BL57" s="1292"/>
      <c r="BM57" s="1292"/>
      <c r="BN57" s="1292"/>
      <c r="BO57" s="1292"/>
      <c r="BP57" s="1290">
        <v>58</v>
      </c>
      <c r="BQ57" s="1290"/>
      <c r="BR57" s="1290"/>
      <c r="BS57" s="1290"/>
      <c r="BT57" s="1290"/>
      <c r="BU57" s="1290"/>
      <c r="BV57" s="1290"/>
      <c r="BW57" s="1290"/>
      <c r="BX57" s="1290">
        <v>60.2</v>
      </c>
      <c r="BY57" s="1290"/>
      <c r="BZ57" s="1290"/>
      <c r="CA57" s="1290"/>
      <c r="CB57" s="1290"/>
      <c r="CC57" s="1290"/>
      <c r="CD57" s="1290"/>
      <c r="CE57" s="1290"/>
      <c r="CF57" s="1290">
        <v>61.3</v>
      </c>
      <c r="CG57" s="1290"/>
      <c r="CH57" s="1290"/>
      <c r="CI57" s="1290"/>
      <c r="CJ57" s="1290"/>
      <c r="CK57" s="1290"/>
      <c r="CL57" s="1290"/>
      <c r="CM57" s="1290"/>
      <c r="CN57" s="1290">
        <v>62.2</v>
      </c>
      <c r="CO57" s="1290"/>
      <c r="CP57" s="1290"/>
      <c r="CQ57" s="1290"/>
      <c r="CR57" s="1290"/>
      <c r="CS57" s="1290"/>
      <c r="CT57" s="1290"/>
      <c r="CU57" s="1290"/>
      <c r="CV57" s="1290">
        <v>63.3</v>
      </c>
      <c r="CW57" s="1290"/>
      <c r="CX57" s="1290"/>
      <c r="CY57" s="1290"/>
      <c r="CZ57" s="1290"/>
      <c r="DA57" s="1290"/>
      <c r="DB57" s="1290"/>
      <c r="DC57" s="1290"/>
      <c r="DD57" s="388"/>
      <c r="DE57" s="387"/>
    </row>
    <row r="58" spans="1:109" s="383" customFormat="1" ht="13.2" x14ac:dyDescent="0.2">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601</v>
      </c>
    </row>
    <row r="64" spans="1:109" ht="13.2" x14ac:dyDescent="0.2">
      <c r="B64" s="375"/>
      <c r="G64" s="382"/>
      <c r="I64" s="395"/>
      <c r="J64" s="395"/>
      <c r="K64" s="395"/>
      <c r="L64" s="395"/>
      <c r="M64" s="395"/>
      <c r="N64" s="396"/>
      <c r="AM64" s="382"/>
      <c r="AN64" s="382" t="s">
        <v>595</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76" t="s">
        <v>604</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596</v>
      </c>
    </row>
    <row r="72" spans="2:107" ht="13.2"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549</v>
      </c>
      <c r="BQ72" s="1289"/>
      <c r="BR72" s="1289"/>
      <c r="BS72" s="1289"/>
      <c r="BT72" s="1289"/>
      <c r="BU72" s="1289"/>
      <c r="BV72" s="1289"/>
      <c r="BW72" s="1289"/>
      <c r="BX72" s="1289" t="s">
        <v>550</v>
      </c>
      <c r="BY72" s="1289"/>
      <c r="BZ72" s="1289"/>
      <c r="CA72" s="1289"/>
      <c r="CB72" s="1289"/>
      <c r="CC72" s="1289"/>
      <c r="CD72" s="1289"/>
      <c r="CE72" s="1289"/>
      <c r="CF72" s="1289" t="s">
        <v>551</v>
      </c>
      <c r="CG72" s="1289"/>
      <c r="CH72" s="1289"/>
      <c r="CI72" s="1289"/>
      <c r="CJ72" s="1289"/>
      <c r="CK72" s="1289"/>
      <c r="CL72" s="1289"/>
      <c r="CM72" s="1289"/>
      <c r="CN72" s="1289" t="s">
        <v>552</v>
      </c>
      <c r="CO72" s="1289"/>
      <c r="CP72" s="1289"/>
      <c r="CQ72" s="1289"/>
      <c r="CR72" s="1289"/>
      <c r="CS72" s="1289"/>
      <c r="CT72" s="1289"/>
      <c r="CU72" s="1289"/>
      <c r="CV72" s="1289" t="s">
        <v>553</v>
      </c>
      <c r="CW72" s="1289"/>
      <c r="CX72" s="1289"/>
      <c r="CY72" s="1289"/>
      <c r="CZ72" s="1289"/>
      <c r="DA72" s="1289"/>
      <c r="DB72" s="1289"/>
      <c r="DC72" s="1289"/>
    </row>
    <row r="73" spans="2:107" ht="13.2" x14ac:dyDescent="0.2">
      <c r="B73" s="375"/>
      <c r="G73" s="1295"/>
      <c r="H73" s="1295"/>
      <c r="I73" s="1295"/>
      <c r="J73" s="1295"/>
      <c r="K73" s="1296"/>
      <c r="L73" s="1296"/>
      <c r="M73" s="1296"/>
      <c r="N73" s="1296"/>
      <c r="AM73" s="384"/>
      <c r="AN73" s="1292" t="s">
        <v>597</v>
      </c>
      <c r="AO73" s="1292"/>
      <c r="AP73" s="1292"/>
      <c r="AQ73" s="1292"/>
      <c r="AR73" s="1292"/>
      <c r="AS73" s="1292"/>
      <c r="AT73" s="1292"/>
      <c r="AU73" s="1292"/>
      <c r="AV73" s="1292"/>
      <c r="AW73" s="1292"/>
      <c r="AX73" s="1292"/>
      <c r="AY73" s="1292"/>
      <c r="AZ73" s="1292"/>
      <c r="BA73" s="1292"/>
      <c r="BB73" s="1292" t="s">
        <v>598</v>
      </c>
      <c r="BC73" s="1292"/>
      <c r="BD73" s="1292"/>
      <c r="BE73" s="1292"/>
      <c r="BF73" s="1292"/>
      <c r="BG73" s="1292"/>
      <c r="BH73" s="1292"/>
      <c r="BI73" s="1292"/>
      <c r="BJ73" s="1292"/>
      <c r="BK73" s="1292"/>
      <c r="BL73" s="1292"/>
      <c r="BM73" s="1292"/>
      <c r="BN73" s="1292"/>
      <c r="BO73" s="1292"/>
      <c r="BP73" s="1290">
        <v>70.3</v>
      </c>
      <c r="BQ73" s="1290"/>
      <c r="BR73" s="1290"/>
      <c r="BS73" s="1290"/>
      <c r="BT73" s="1290"/>
      <c r="BU73" s="1290"/>
      <c r="BV73" s="1290"/>
      <c r="BW73" s="1290"/>
      <c r="BX73" s="1290">
        <v>72.599999999999994</v>
      </c>
      <c r="BY73" s="1290"/>
      <c r="BZ73" s="1290"/>
      <c r="CA73" s="1290"/>
      <c r="CB73" s="1290"/>
      <c r="CC73" s="1290"/>
      <c r="CD73" s="1290"/>
      <c r="CE73" s="1290"/>
      <c r="CF73" s="1290">
        <v>72.3</v>
      </c>
      <c r="CG73" s="1290"/>
      <c r="CH73" s="1290"/>
      <c r="CI73" s="1290"/>
      <c r="CJ73" s="1290"/>
      <c r="CK73" s="1290"/>
      <c r="CL73" s="1290"/>
      <c r="CM73" s="1290"/>
      <c r="CN73" s="1290">
        <v>53.6</v>
      </c>
      <c r="CO73" s="1290"/>
      <c r="CP73" s="1290"/>
      <c r="CQ73" s="1290"/>
      <c r="CR73" s="1290"/>
      <c r="CS73" s="1290"/>
      <c r="CT73" s="1290"/>
      <c r="CU73" s="1290"/>
      <c r="CV73" s="1290">
        <v>32.9</v>
      </c>
      <c r="CW73" s="1290"/>
      <c r="CX73" s="1290"/>
      <c r="CY73" s="1290"/>
      <c r="CZ73" s="1290"/>
      <c r="DA73" s="1290"/>
      <c r="DB73" s="1290"/>
      <c r="DC73" s="1290"/>
    </row>
    <row r="74" spans="2:107" ht="13.2" x14ac:dyDescent="0.2">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2" x14ac:dyDescent="0.2">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602</v>
      </c>
      <c r="BC75" s="1292"/>
      <c r="BD75" s="1292"/>
      <c r="BE75" s="1292"/>
      <c r="BF75" s="1292"/>
      <c r="BG75" s="1292"/>
      <c r="BH75" s="1292"/>
      <c r="BI75" s="1292"/>
      <c r="BJ75" s="1292"/>
      <c r="BK75" s="1292"/>
      <c r="BL75" s="1292"/>
      <c r="BM75" s="1292"/>
      <c r="BN75" s="1292"/>
      <c r="BO75" s="1292"/>
      <c r="BP75" s="1290">
        <v>10.199999999999999</v>
      </c>
      <c r="BQ75" s="1290"/>
      <c r="BR75" s="1290"/>
      <c r="BS75" s="1290"/>
      <c r="BT75" s="1290"/>
      <c r="BU75" s="1290"/>
      <c r="BV75" s="1290"/>
      <c r="BW75" s="1290"/>
      <c r="BX75" s="1290">
        <v>11.2</v>
      </c>
      <c r="BY75" s="1290"/>
      <c r="BZ75" s="1290"/>
      <c r="CA75" s="1290"/>
      <c r="CB75" s="1290"/>
      <c r="CC75" s="1290"/>
      <c r="CD75" s="1290"/>
      <c r="CE75" s="1290"/>
      <c r="CF75" s="1290">
        <v>11.9</v>
      </c>
      <c r="CG75" s="1290"/>
      <c r="CH75" s="1290"/>
      <c r="CI75" s="1290"/>
      <c r="CJ75" s="1290"/>
      <c r="CK75" s="1290"/>
      <c r="CL75" s="1290"/>
      <c r="CM75" s="1290"/>
      <c r="CN75" s="1290">
        <v>11.7</v>
      </c>
      <c r="CO75" s="1290"/>
      <c r="CP75" s="1290"/>
      <c r="CQ75" s="1290"/>
      <c r="CR75" s="1290"/>
      <c r="CS75" s="1290"/>
      <c r="CT75" s="1290"/>
      <c r="CU75" s="1290"/>
      <c r="CV75" s="1290">
        <v>11</v>
      </c>
      <c r="CW75" s="1290"/>
      <c r="CX75" s="1290"/>
      <c r="CY75" s="1290"/>
      <c r="CZ75" s="1290"/>
      <c r="DA75" s="1290"/>
      <c r="DB75" s="1290"/>
      <c r="DC75" s="1290"/>
    </row>
    <row r="76" spans="2:107" ht="13.2" x14ac:dyDescent="0.2">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2" x14ac:dyDescent="0.2">
      <c r="B77" s="375"/>
      <c r="G77" s="1285"/>
      <c r="H77" s="1285"/>
      <c r="I77" s="1285"/>
      <c r="J77" s="1285"/>
      <c r="K77" s="1296"/>
      <c r="L77" s="1296"/>
      <c r="M77" s="1296"/>
      <c r="N77" s="1296"/>
      <c r="AN77" s="1289" t="s">
        <v>600</v>
      </c>
      <c r="AO77" s="1289"/>
      <c r="AP77" s="1289"/>
      <c r="AQ77" s="1289"/>
      <c r="AR77" s="1289"/>
      <c r="AS77" s="1289"/>
      <c r="AT77" s="1289"/>
      <c r="AU77" s="1289"/>
      <c r="AV77" s="1289"/>
      <c r="AW77" s="1289"/>
      <c r="AX77" s="1289"/>
      <c r="AY77" s="1289"/>
      <c r="AZ77" s="1289"/>
      <c r="BA77" s="1289"/>
      <c r="BB77" s="1292" t="s">
        <v>598</v>
      </c>
      <c r="BC77" s="1292"/>
      <c r="BD77" s="1292"/>
      <c r="BE77" s="1292"/>
      <c r="BF77" s="1292"/>
      <c r="BG77" s="1292"/>
      <c r="BH77" s="1292"/>
      <c r="BI77" s="1292"/>
      <c r="BJ77" s="1292"/>
      <c r="BK77" s="1292"/>
      <c r="BL77" s="1292"/>
      <c r="BM77" s="1292"/>
      <c r="BN77" s="1292"/>
      <c r="BO77" s="1292"/>
      <c r="BP77" s="1290">
        <v>14</v>
      </c>
      <c r="BQ77" s="1290"/>
      <c r="BR77" s="1290"/>
      <c r="BS77" s="1290"/>
      <c r="BT77" s="1290"/>
      <c r="BU77" s="1290"/>
      <c r="BV77" s="1290"/>
      <c r="BW77" s="1290"/>
      <c r="BX77" s="1290">
        <v>11.4</v>
      </c>
      <c r="BY77" s="1290"/>
      <c r="BZ77" s="1290"/>
      <c r="CA77" s="1290"/>
      <c r="CB77" s="1290"/>
      <c r="CC77" s="1290"/>
      <c r="CD77" s="1290"/>
      <c r="CE77" s="1290"/>
      <c r="CF77" s="1290">
        <v>10.4</v>
      </c>
      <c r="CG77" s="1290"/>
      <c r="CH77" s="1290"/>
      <c r="CI77" s="1290"/>
      <c r="CJ77" s="1290"/>
      <c r="CK77" s="1290"/>
      <c r="CL77" s="1290"/>
      <c r="CM77" s="1290"/>
      <c r="CN77" s="1290">
        <v>10.9</v>
      </c>
      <c r="CO77" s="1290"/>
      <c r="CP77" s="1290"/>
      <c r="CQ77" s="1290"/>
      <c r="CR77" s="1290"/>
      <c r="CS77" s="1290"/>
      <c r="CT77" s="1290"/>
      <c r="CU77" s="1290"/>
      <c r="CV77" s="1290">
        <v>6.5</v>
      </c>
      <c r="CW77" s="1290"/>
      <c r="CX77" s="1290"/>
      <c r="CY77" s="1290"/>
      <c r="CZ77" s="1290"/>
      <c r="DA77" s="1290"/>
      <c r="DB77" s="1290"/>
      <c r="DC77" s="1290"/>
    </row>
    <row r="78" spans="2:107" ht="13.2" x14ac:dyDescent="0.2">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2" x14ac:dyDescent="0.2">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602</v>
      </c>
      <c r="BC79" s="1292"/>
      <c r="BD79" s="1292"/>
      <c r="BE79" s="1292"/>
      <c r="BF79" s="1292"/>
      <c r="BG79" s="1292"/>
      <c r="BH79" s="1292"/>
      <c r="BI79" s="1292"/>
      <c r="BJ79" s="1292"/>
      <c r="BK79" s="1292"/>
      <c r="BL79" s="1292"/>
      <c r="BM79" s="1292"/>
      <c r="BN79" s="1292"/>
      <c r="BO79" s="1292"/>
      <c r="BP79" s="1290">
        <v>6.5</v>
      </c>
      <c r="BQ79" s="1290"/>
      <c r="BR79" s="1290"/>
      <c r="BS79" s="1290"/>
      <c r="BT79" s="1290"/>
      <c r="BU79" s="1290"/>
      <c r="BV79" s="1290"/>
      <c r="BW79" s="1290"/>
      <c r="BX79" s="1290">
        <v>6.7</v>
      </c>
      <c r="BY79" s="1290"/>
      <c r="BZ79" s="1290"/>
      <c r="CA79" s="1290"/>
      <c r="CB79" s="1290"/>
      <c r="CC79" s="1290"/>
      <c r="CD79" s="1290"/>
      <c r="CE79" s="1290"/>
      <c r="CF79" s="1290">
        <v>6.6</v>
      </c>
      <c r="CG79" s="1290"/>
      <c r="CH79" s="1290"/>
      <c r="CI79" s="1290"/>
      <c r="CJ79" s="1290"/>
      <c r="CK79" s="1290"/>
      <c r="CL79" s="1290"/>
      <c r="CM79" s="1290"/>
      <c r="CN79" s="1290">
        <v>5.9</v>
      </c>
      <c r="CO79" s="1290"/>
      <c r="CP79" s="1290"/>
      <c r="CQ79" s="1290"/>
      <c r="CR79" s="1290"/>
      <c r="CS79" s="1290"/>
      <c r="CT79" s="1290"/>
      <c r="CU79" s="1290"/>
      <c r="CV79" s="1290">
        <v>5.9</v>
      </c>
      <c r="CW79" s="1290"/>
      <c r="CX79" s="1290"/>
      <c r="CY79" s="1290"/>
      <c r="CZ79" s="1290"/>
      <c r="DA79" s="1290"/>
      <c r="DB79" s="1290"/>
      <c r="DC79" s="1290"/>
    </row>
    <row r="80" spans="2:107" ht="13.2" x14ac:dyDescent="0.2">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K27cUlyFy98SiVuH2g+89MTB14z9P0he1vY5g3qu0kmn2ixOIU3CeXWS8x7BqJZM0Dzc+VSmf6OwkpSCH795dg==" saltValue="A7pZT+4QIclgn21CdB8oD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497</v>
      </c>
    </row>
  </sheetData>
  <sheetProtection algorithmName="SHA-512" hashValue="+9cSIeyQsEPzc39O3A9MClVQSayhzv+DBHJa0+gYNYWj+TdG3J5nhb768tNvw0QllZCb4yDt7SfGspeE3SOH1A==" saltValue="O5cVzXFUf7Z6F6gw0l+rS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497</v>
      </c>
    </row>
  </sheetData>
  <sheetProtection algorithmName="SHA-512" hashValue="deXmd8kNzsBvABNrGVlk4qPfgMV9Kid6adlXcH7Gu0dJQnVUjvlxCVe5VO2FhkDtulmy11X5C6xT21G3IdLdaA==" saltValue="AgnP4jlMeT4af338jIjPj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547</v>
      </c>
      <c r="G2" s="148"/>
      <c r="H2" s="149"/>
    </row>
    <row r="3" spans="1:8" x14ac:dyDescent="0.2">
      <c r="A3" s="145" t="s">
        <v>540</v>
      </c>
      <c r="B3" s="150"/>
      <c r="C3" s="151"/>
      <c r="D3" s="152">
        <v>66066</v>
      </c>
      <c r="E3" s="153"/>
      <c r="F3" s="154">
        <v>53655</v>
      </c>
      <c r="G3" s="155"/>
      <c r="H3" s="156"/>
    </row>
    <row r="4" spans="1:8" x14ac:dyDescent="0.2">
      <c r="A4" s="157"/>
      <c r="B4" s="158"/>
      <c r="C4" s="159"/>
      <c r="D4" s="160">
        <v>39545</v>
      </c>
      <c r="E4" s="161"/>
      <c r="F4" s="162">
        <v>32719</v>
      </c>
      <c r="G4" s="163"/>
      <c r="H4" s="164"/>
    </row>
    <row r="5" spans="1:8" x14ac:dyDescent="0.2">
      <c r="A5" s="145" t="s">
        <v>542</v>
      </c>
      <c r="B5" s="150"/>
      <c r="C5" s="151"/>
      <c r="D5" s="152">
        <v>118172</v>
      </c>
      <c r="E5" s="153"/>
      <c r="F5" s="154">
        <v>53869</v>
      </c>
      <c r="G5" s="155"/>
      <c r="H5" s="156"/>
    </row>
    <row r="6" spans="1:8" x14ac:dyDescent="0.2">
      <c r="A6" s="157"/>
      <c r="B6" s="158"/>
      <c r="C6" s="159"/>
      <c r="D6" s="160">
        <v>99283</v>
      </c>
      <c r="E6" s="161"/>
      <c r="F6" s="162">
        <v>35046</v>
      </c>
      <c r="G6" s="163"/>
      <c r="H6" s="164"/>
    </row>
    <row r="7" spans="1:8" x14ac:dyDescent="0.2">
      <c r="A7" s="145" t="s">
        <v>543</v>
      </c>
      <c r="B7" s="150"/>
      <c r="C7" s="151"/>
      <c r="D7" s="152">
        <v>130768</v>
      </c>
      <c r="E7" s="153"/>
      <c r="F7" s="154">
        <v>59119</v>
      </c>
      <c r="G7" s="155"/>
      <c r="H7" s="156"/>
    </row>
    <row r="8" spans="1:8" x14ac:dyDescent="0.2">
      <c r="A8" s="157"/>
      <c r="B8" s="158"/>
      <c r="C8" s="159"/>
      <c r="D8" s="160">
        <v>88212</v>
      </c>
      <c r="E8" s="161"/>
      <c r="F8" s="162">
        <v>29900</v>
      </c>
      <c r="G8" s="163"/>
      <c r="H8" s="164"/>
    </row>
    <row r="9" spans="1:8" x14ac:dyDescent="0.2">
      <c r="A9" s="145" t="s">
        <v>544</v>
      </c>
      <c r="B9" s="150"/>
      <c r="C9" s="151"/>
      <c r="D9" s="152">
        <v>59529</v>
      </c>
      <c r="E9" s="153"/>
      <c r="F9" s="154">
        <v>53895</v>
      </c>
      <c r="G9" s="155"/>
      <c r="H9" s="156"/>
    </row>
    <row r="10" spans="1:8" x14ac:dyDescent="0.2">
      <c r="A10" s="157"/>
      <c r="B10" s="158"/>
      <c r="C10" s="159"/>
      <c r="D10" s="160">
        <v>40175</v>
      </c>
      <c r="E10" s="161"/>
      <c r="F10" s="162">
        <v>31224</v>
      </c>
      <c r="G10" s="163"/>
      <c r="H10" s="164"/>
    </row>
    <row r="11" spans="1:8" x14ac:dyDescent="0.2">
      <c r="A11" s="145" t="s">
        <v>545</v>
      </c>
      <c r="B11" s="150"/>
      <c r="C11" s="151"/>
      <c r="D11" s="152">
        <v>44278</v>
      </c>
      <c r="E11" s="153"/>
      <c r="F11" s="154">
        <v>56181</v>
      </c>
      <c r="G11" s="155"/>
      <c r="H11" s="156"/>
    </row>
    <row r="12" spans="1:8" x14ac:dyDescent="0.2">
      <c r="A12" s="157"/>
      <c r="B12" s="158"/>
      <c r="C12" s="165"/>
      <c r="D12" s="160">
        <v>25440</v>
      </c>
      <c r="E12" s="161"/>
      <c r="F12" s="162">
        <v>32039</v>
      </c>
      <c r="G12" s="163"/>
      <c r="H12" s="164"/>
    </row>
    <row r="13" spans="1:8" x14ac:dyDescent="0.2">
      <c r="A13" s="145"/>
      <c r="B13" s="150"/>
      <c r="C13" s="166"/>
      <c r="D13" s="167">
        <v>83763</v>
      </c>
      <c r="E13" s="168"/>
      <c r="F13" s="169">
        <v>55344</v>
      </c>
      <c r="G13" s="170"/>
      <c r="H13" s="156"/>
    </row>
    <row r="14" spans="1:8" x14ac:dyDescent="0.2">
      <c r="A14" s="157"/>
      <c r="B14" s="158"/>
      <c r="C14" s="159"/>
      <c r="D14" s="160">
        <v>58531</v>
      </c>
      <c r="E14" s="161"/>
      <c r="F14" s="162">
        <v>32186</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8.98</v>
      </c>
      <c r="C19" s="171">
        <f>ROUND(VALUE(SUBSTITUTE(実質収支比率等に係る経年分析!G$48,"▲","-")),2)</f>
        <v>9.0399999999999991</v>
      </c>
      <c r="D19" s="171">
        <f>ROUND(VALUE(SUBSTITUTE(実質収支比率等に係る経年分析!H$48,"▲","-")),2)</f>
        <v>12.5</v>
      </c>
      <c r="E19" s="171">
        <f>ROUND(VALUE(SUBSTITUTE(実質収支比率等に係る経年分析!I$48,"▲","-")),2)</f>
        <v>9.23</v>
      </c>
      <c r="F19" s="171">
        <f>ROUND(VALUE(SUBSTITUTE(実質収支比率等に係る経年分析!J$48,"▲","-")),2)</f>
        <v>10.45</v>
      </c>
    </row>
    <row r="20" spans="1:11" x14ac:dyDescent="0.2">
      <c r="A20" s="171" t="s">
        <v>54</v>
      </c>
      <c r="B20" s="171">
        <f>ROUND(VALUE(SUBSTITUTE(実質収支比率等に係る経年分析!F$47,"▲","-")),2)</f>
        <v>21.88</v>
      </c>
      <c r="C20" s="171">
        <f>ROUND(VALUE(SUBSTITUTE(実質収支比率等に係る経年分析!G$47,"▲","-")),2)</f>
        <v>16.899999999999999</v>
      </c>
      <c r="D20" s="171">
        <f>ROUND(VALUE(SUBSTITUTE(実質収支比率等に係る経年分析!H$47,"▲","-")),2)</f>
        <v>17.36</v>
      </c>
      <c r="E20" s="171">
        <f>ROUND(VALUE(SUBSTITUTE(実質収支比率等に係る経年分析!I$47,"▲","-")),2)</f>
        <v>19.91</v>
      </c>
      <c r="F20" s="171">
        <f>ROUND(VALUE(SUBSTITUTE(実質収支比率等に係る経年分析!J$47,"▲","-")),2)</f>
        <v>24.46</v>
      </c>
    </row>
    <row r="21" spans="1:11" x14ac:dyDescent="0.2">
      <c r="A21" s="171" t="s">
        <v>55</v>
      </c>
      <c r="B21" s="171">
        <f>IF(ISNUMBER(VALUE(SUBSTITUTE(実質収支比率等に係る経年分析!F$49,"▲","-"))),ROUND(VALUE(SUBSTITUTE(実質収支比率等に係る経年分析!F$49,"▲","-")),2),NA())</f>
        <v>1.18</v>
      </c>
      <c r="C21" s="171">
        <f>IF(ISNUMBER(VALUE(SUBSTITUTE(実質収支比率等に係る経年分析!G$49,"▲","-"))),ROUND(VALUE(SUBSTITUTE(実質収支比率等に係る経年分析!G$49,"▲","-")),2),NA())</f>
        <v>-4.97</v>
      </c>
      <c r="D21" s="171">
        <f>IF(ISNUMBER(VALUE(SUBSTITUTE(実質収支比率等に係る経年分析!H$49,"▲","-"))),ROUND(VALUE(SUBSTITUTE(実質収支比率等に係る経年分析!H$49,"▲","-")),2),NA())</f>
        <v>3.88</v>
      </c>
      <c r="E21" s="171">
        <f>IF(ISNUMBER(VALUE(SUBSTITUTE(実質収支比率等に係る経年分析!I$49,"▲","-"))),ROUND(VALUE(SUBSTITUTE(実質収支比率等に係る経年分析!I$49,"▲","-")),2),NA())</f>
        <v>0.13</v>
      </c>
      <c r="F21" s="171">
        <f>IF(ISNUMBER(VALUE(SUBSTITUTE(実質収支比率等に係る経年分析!J$49,"▲","-"))),ROUND(VALUE(SUBSTITUTE(実質収支比率等に係る経年分析!J$49,"▲","-")),2),NA())</f>
        <v>6.8</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0.28000000000000003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0.77</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庄内町後期高齢者医療保険特別会計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2">
      <c r="A30" s="172" t="str">
        <f>IF(連結実質赤字比率に係る赤字・黒字の構成分析!C$40="",NA(),連結実質赤字比率に係る赤字・黒字の構成分析!C$40)</f>
        <v>庄内町風力発電事業特別会計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0.43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0.41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0.15</v>
      </c>
    </row>
    <row r="31" spans="1:11" x14ac:dyDescent="0.2">
      <c r="A31" s="172" t="str">
        <f>IF(連結実質赤字比率に係る赤字・黒字の構成分析!C$39="",NA(),連結実質赤字比率に係る赤字・黒字の構成分析!C$39)</f>
        <v>庄内町下水道事業会計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0.68</v>
      </c>
    </row>
    <row r="32" spans="1:11" x14ac:dyDescent="0.2">
      <c r="A32" s="172" t="str">
        <f>IF(連結実質赤字比率に係る赤字・黒字の構成分析!C$38="",NA(),連結実質赤字比率に係る赤字・黒字の構成分析!C$38)</f>
        <v>庄内町国民健康保険特別会計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1.93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2.75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1.62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1.18</v>
      </c>
    </row>
    <row r="33" spans="1:16" x14ac:dyDescent="0.2">
      <c r="A33" s="172" t="str">
        <f>IF(連結実質赤字比率に係る赤字・黒字の構成分析!C$37="",NA(),連結実質赤字比率に係る赤字・黒字の構成分析!C$37)</f>
        <v>庄内町介護保険特別会計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1.59</v>
      </c>
    </row>
    <row r="34" spans="1:16" x14ac:dyDescent="0.2">
      <c r="A34" s="172" t="str">
        <f>IF(連結実質赤字比率に係る赤字・黒字の構成分析!C$36="",NA(),連結実質赤字比率に係る赤字・黒字の構成分析!C$36)</f>
        <v>庄内町水道事業会計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3.14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3.89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4.34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4.67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3.99</v>
      </c>
    </row>
    <row r="35" spans="1:16" x14ac:dyDescent="0.2">
      <c r="A35" s="172" t="str">
        <f>IF(連結実質赤字比率に係る赤字・黒字の構成分析!C$35="",NA(),連結実質赤字比率に係る赤字・黒字の構成分析!C$35)</f>
        <v>庄内町ガス事業会計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3.93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4.67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5.67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5.98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6.47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9.0299999999999994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9.2200000000000006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10.45</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1639</v>
      </c>
      <c r="E42" s="173"/>
      <c r="F42" s="173"/>
      <c r="G42" s="173">
        <f>'実質公債費比率（分子）の構造'!L$52</f>
        <v>1691</v>
      </c>
      <c r="H42" s="173"/>
      <c r="I42" s="173"/>
      <c r="J42" s="173">
        <f>'実質公債費比率（分子）の構造'!M$52</f>
        <v>1699</v>
      </c>
      <c r="K42" s="173"/>
      <c r="L42" s="173"/>
      <c r="M42" s="173">
        <f>'実質公債費比率（分子）の構造'!N$52</f>
        <v>1651</v>
      </c>
      <c r="N42" s="173"/>
      <c r="O42" s="173"/>
      <c r="P42" s="173">
        <f>'実質公債費比率（分子）の構造'!O$52</f>
        <v>1618</v>
      </c>
    </row>
    <row r="43" spans="1:16" x14ac:dyDescent="0.2">
      <c r="A43" s="173" t="s">
        <v>63</v>
      </c>
      <c r="B43" s="173" t="str">
        <f>'実質公債費比率（分子）の構造'!K$51</f>
        <v>-</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15</v>
      </c>
      <c r="C44" s="173"/>
      <c r="D44" s="173"/>
      <c r="E44" s="173">
        <f>'実質公債費比率（分子）の構造'!L$50</f>
        <v>12</v>
      </c>
      <c r="F44" s="173"/>
      <c r="G44" s="173"/>
      <c r="H44" s="173">
        <f>'実質公債費比率（分子）の構造'!M$50</f>
        <v>12</v>
      </c>
      <c r="I44" s="173"/>
      <c r="J44" s="173"/>
      <c r="K44" s="173">
        <f>'実質公債費比率（分子）の構造'!N$50</f>
        <v>12</v>
      </c>
      <c r="L44" s="173"/>
      <c r="M44" s="173"/>
      <c r="N44" s="173">
        <f>'実質公債費比率（分子）の構造'!O$50</f>
        <v>3</v>
      </c>
      <c r="O44" s="173"/>
      <c r="P44" s="173"/>
    </row>
    <row r="45" spans="1:16" x14ac:dyDescent="0.2">
      <c r="A45" s="173" t="s">
        <v>65</v>
      </c>
      <c r="B45" s="173">
        <f>'実質公債費比率（分子）の構造'!K$49</f>
        <v>11</v>
      </c>
      <c r="C45" s="173"/>
      <c r="D45" s="173"/>
      <c r="E45" s="173">
        <f>'実質公債費比率（分子）の構造'!L$49</f>
        <v>11</v>
      </c>
      <c r="F45" s="173"/>
      <c r="G45" s="173"/>
      <c r="H45" s="173">
        <f>'実質公債費比率（分子）の構造'!M$49</f>
        <v>7</v>
      </c>
      <c r="I45" s="173"/>
      <c r="J45" s="173"/>
      <c r="K45" s="173">
        <f>'実質公債費比率（分子）の構造'!N$49</f>
        <v>7</v>
      </c>
      <c r="L45" s="173"/>
      <c r="M45" s="173"/>
      <c r="N45" s="173">
        <f>'実質公債費比率（分子）の構造'!O$49</f>
        <v>2</v>
      </c>
      <c r="O45" s="173"/>
      <c r="P45" s="173"/>
    </row>
    <row r="46" spans="1:16" x14ac:dyDescent="0.2">
      <c r="A46" s="173" t="s">
        <v>66</v>
      </c>
      <c r="B46" s="173">
        <f>'実質公債費比率（分子）の構造'!K$48</f>
        <v>733</v>
      </c>
      <c r="C46" s="173"/>
      <c r="D46" s="173"/>
      <c r="E46" s="173">
        <f>'実質公債費比率（分子）の構造'!L$48</f>
        <v>703</v>
      </c>
      <c r="F46" s="173"/>
      <c r="G46" s="173"/>
      <c r="H46" s="173">
        <f>'実質公債費比率（分子）の構造'!M$48</f>
        <v>643</v>
      </c>
      <c r="I46" s="173"/>
      <c r="J46" s="173"/>
      <c r="K46" s="173">
        <f>'実質公債費比率（分子）の構造'!N$48</f>
        <v>654</v>
      </c>
      <c r="L46" s="173"/>
      <c r="M46" s="173"/>
      <c r="N46" s="173">
        <f>'実質公債費比率（分子）の構造'!O$48</f>
        <v>654</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1530</v>
      </c>
      <c r="C49" s="173"/>
      <c r="D49" s="173"/>
      <c r="E49" s="173">
        <f>'実質公債費比率（分子）の構造'!L$45</f>
        <v>1645</v>
      </c>
      <c r="F49" s="173"/>
      <c r="G49" s="173"/>
      <c r="H49" s="173">
        <f>'実質公債費比率（分子）の構造'!M$45</f>
        <v>1702</v>
      </c>
      <c r="I49" s="173"/>
      <c r="J49" s="173"/>
      <c r="K49" s="173">
        <f>'実質公債費比率（分子）の構造'!N$45</f>
        <v>1619</v>
      </c>
      <c r="L49" s="173"/>
      <c r="M49" s="173"/>
      <c r="N49" s="173">
        <f>'実質公債費比率（分子）の構造'!O$45</f>
        <v>1584</v>
      </c>
      <c r="O49" s="173"/>
      <c r="P49" s="173"/>
    </row>
    <row r="50" spans="1:16" x14ac:dyDescent="0.2">
      <c r="A50" s="173" t="s">
        <v>70</v>
      </c>
      <c r="B50" s="173" t="e">
        <f>NA()</f>
        <v>#N/A</v>
      </c>
      <c r="C50" s="173">
        <f>IF(ISNUMBER('実質公債費比率（分子）の構造'!K$53),'実質公債費比率（分子）の構造'!K$53,NA())</f>
        <v>650</v>
      </c>
      <c r="D50" s="173" t="e">
        <f>NA()</f>
        <v>#N/A</v>
      </c>
      <c r="E50" s="173" t="e">
        <f>NA()</f>
        <v>#N/A</v>
      </c>
      <c r="F50" s="173">
        <f>IF(ISNUMBER('実質公債費比率（分子）の構造'!L$53),'実質公債費比率（分子）の構造'!L$53,NA())</f>
        <v>680</v>
      </c>
      <c r="G50" s="173" t="e">
        <f>NA()</f>
        <v>#N/A</v>
      </c>
      <c r="H50" s="173" t="e">
        <f>NA()</f>
        <v>#N/A</v>
      </c>
      <c r="I50" s="173">
        <f>IF(ISNUMBER('実質公債費比率（分子）の構造'!M$53),'実質公債費比率（分子）の構造'!M$53,NA())</f>
        <v>665</v>
      </c>
      <c r="J50" s="173" t="e">
        <f>NA()</f>
        <v>#N/A</v>
      </c>
      <c r="K50" s="173" t="e">
        <f>NA()</f>
        <v>#N/A</v>
      </c>
      <c r="L50" s="173">
        <f>IF(ISNUMBER('実質公債費比率（分子）の構造'!N$53),'実質公債費比率（分子）の構造'!N$53,NA())</f>
        <v>641</v>
      </c>
      <c r="M50" s="173" t="e">
        <f>NA()</f>
        <v>#N/A</v>
      </c>
      <c r="N50" s="173" t="e">
        <f>NA()</f>
        <v>#N/A</v>
      </c>
      <c r="O50" s="173">
        <f>IF(ISNUMBER('実質公債費比率（分子）の構造'!O$53),'実質公債費比率（分子）の構造'!O$53,NA())</f>
        <v>625</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14998</v>
      </c>
      <c r="E56" s="172"/>
      <c r="F56" s="172"/>
      <c r="G56" s="172">
        <f>'将来負担比率（分子）の構造'!J$52</f>
        <v>15335</v>
      </c>
      <c r="H56" s="172"/>
      <c r="I56" s="172"/>
      <c r="J56" s="172">
        <f>'将来負担比率（分子）の構造'!K$52</f>
        <v>15620</v>
      </c>
      <c r="K56" s="172"/>
      <c r="L56" s="172"/>
      <c r="M56" s="172">
        <f>'将来負担比率（分子）の構造'!L$52</f>
        <v>15226</v>
      </c>
      <c r="N56" s="172"/>
      <c r="O56" s="172"/>
      <c r="P56" s="172">
        <f>'将来負担比率（分子）の構造'!M$52</f>
        <v>14611</v>
      </c>
    </row>
    <row r="57" spans="1:16" x14ac:dyDescent="0.2">
      <c r="A57" s="172" t="s">
        <v>41</v>
      </c>
      <c r="B57" s="172"/>
      <c r="C57" s="172"/>
      <c r="D57" s="172">
        <f>'将来負担比率（分子）の構造'!I$51</f>
        <v>843</v>
      </c>
      <c r="E57" s="172"/>
      <c r="F57" s="172"/>
      <c r="G57" s="172">
        <f>'将来負担比率（分子）の構造'!J$51</f>
        <v>759</v>
      </c>
      <c r="H57" s="172"/>
      <c r="I57" s="172"/>
      <c r="J57" s="172">
        <f>'将来負担比率（分子）の構造'!K$51</f>
        <v>691</v>
      </c>
      <c r="K57" s="172"/>
      <c r="L57" s="172"/>
      <c r="M57" s="172">
        <f>'将来負担比率（分子）の構造'!L$51</f>
        <v>613</v>
      </c>
      <c r="N57" s="172"/>
      <c r="O57" s="172"/>
      <c r="P57" s="172">
        <f>'将来負担比率（分子）の構造'!M$51</f>
        <v>530</v>
      </c>
    </row>
    <row r="58" spans="1:16" x14ac:dyDescent="0.2">
      <c r="A58" s="172" t="s">
        <v>40</v>
      </c>
      <c r="B58" s="172"/>
      <c r="C58" s="172"/>
      <c r="D58" s="172">
        <f>'将来負担比率（分子）の構造'!I$50</f>
        <v>4361</v>
      </c>
      <c r="E58" s="172"/>
      <c r="F58" s="172"/>
      <c r="G58" s="172">
        <f>'将来負担比率（分子）の構造'!J$50</f>
        <v>4183</v>
      </c>
      <c r="H58" s="172"/>
      <c r="I58" s="172"/>
      <c r="J58" s="172">
        <f>'将来負担比率（分子）の構造'!K$50</f>
        <v>4031</v>
      </c>
      <c r="K58" s="172"/>
      <c r="L58" s="172"/>
      <c r="M58" s="172">
        <f>'将来負担比率（分子）の構造'!L$50</f>
        <v>4454</v>
      </c>
      <c r="N58" s="172"/>
      <c r="O58" s="172"/>
      <c r="P58" s="172">
        <f>'将来負担比率（分子）の構造'!M$50</f>
        <v>5150</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88</v>
      </c>
      <c r="C61" s="172"/>
      <c r="D61" s="172"/>
      <c r="E61" s="172">
        <f>'将来負担比率（分子）の構造'!J$46</f>
        <v>77</v>
      </c>
      <c r="F61" s="172"/>
      <c r="G61" s="172"/>
      <c r="H61" s="172">
        <f>'将来負担比率（分子）の構造'!K$46</f>
        <v>78</v>
      </c>
      <c r="I61" s="172"/>
      <c r="J61" s="172"/>
      <c r="K61" s="172">
        <f>'将来負担比率（分子）の構造'!L$46</f>
        <v>63</v>
      </c>
      <c r="L61" s="172"/>
      <c r="M61" s="172"/>
      <c r="N61" s="172">
        <f>'将来負担比率（分子）の構造'!M$46</f>
        <v>66</v>
      </c>
      <c r="O61" s="172"/>
      <c r="P61" s="172"/>
    </row>
    <row r="62" spans="1:16" x14ac:dyDescent="0.2">
      <c r="A62" s="172" t="s">
        <v>34</v>
      </c>
      <c r="B62" s="172">
        <f>'将来負担比率（分子）の構造'!I$45</f>
        <v>1853</v>
      </c>
      <c r="C62" s="172"/>
      <c r="D62" s="172"/>
      <c r="E62" s="172">
        <f>'将来負担比率（分子）の構造'!J$45</f>
        <v>1770</v>
      </c>
      <c r="F62" s="172"/>
      <c r="G62" s="172"/>
      <c r="H62" s="172">
        <f>'将来負担比率（分子）の構造'!K$45</f>
        <v>1754</v>
      </c>
      <c r="I62" s="172"/>
      <c r="J62" s="172"/>
      <c r="K62" s="172">
        <f>'将来負担比率（分子）の構造'!L$45</f>
        <v>1738</v>
      </c>
      <c r="L62" s="172"/>
      <c r="M62" s="172"/>
      <c r="N62" s="172">
        <f>'将来負担比率（分子）の構造'!M$45</f>
        <v>1709</v>
      </c>
      <c r="O62" s="172"/>
      <c r="P62" s="172"/>
    </row>
    <row r="63" spans="1:16" x14ac:dyDescent="0.2">
      <c r="A63" s="172" t="s">
        <v>33</v>
      </c>
      <c r="B63" s="172">
        <f>'将来負担比率（分子）の構造'!I$44</f>
        <v>30</v>
      </c>
      <c r="C63" s="172"/>
      <c r="D63" s="172"/>
      <c r="E63" s="172">
        <f>'将来負担比率（分子）の構造'!J$44</f>
        <v>25</v>
      </c>
      <c r="F63" s="172"/>
      <c r="G63" s="172"/>
      <c r="H63" s="172">
        <f>'将来負担比率（分子）の構造'!K$44</f>
        <v>19</v>
      </c>
      <c r="I63" s="172"/>
      <c r="J63" s="172"/>
      <c r="K63" s="172">
        <f>'将来負担比率（分子）の構造'!L$44</f>
        <v>18</v>
      </c>
      <c r="L63" s="172"/>
      <c r="M63" s="172"/>
      <c r="N63" s="172">
        <f>'将来負担比率（分子）の構造'!M$44</f>
        <v>15</v>
      </c>
      <c r="O63" s="172"/>
      <c r="P63" s="172"/>
    </row>
    <row r="64" spans="1:16" x14ac:dyDescent="0.2">
      <c r="A64" s="172" t="s">
        <v>32</v>
      </c>
      <c r="B64" s="172">
        <f>'将来負担比率（分子）の構造'!I$43</f>
        <v>7497</v>
      </c>
      <c r="C64" s="172"/>
      <c r="D64" s="172"/>
      <c r="E64" s="172">
        <f>'将来負担比率（分子）の構造'!J$43</f>
        <v>6965</v>
      </c>
      <c r="F64" s="172"/>
      <c r="G64" s="172"/>
      <c r="H64" s="172">
        <f>'将来負担比率（分子）の構造'!K$43</f>
        <v>6187</v>
      </c>
      <c r="I64" s="172"/>
      <c r="J64" s="172"/>
      <c r="K64" s="172">
        <f>'将来負担比率（分子）の構造'!L$43</f>
        <v>5494</v>
      </c>
      <c r="L64" s="172"/>
      <c r="M64" s="172"/>
      <c r="N64" s="172">
        <f>'将来負担比率（分子）の構造'!M$43</f>
        <v>4842</v>
      </c>
      <c r="O64" s="172"/>
      <c r="P64" s="172"/>
    </row>
    <row r="65" spans="1:16" x14ac:dyDescent="0.2">
      <c r="A65" s="172" t="s">
        <v>31</v>
      </c>
      <c r="B65" s="172">
        <f>'将来負担比率（分子）の構造'!I$42</f>
        <v>41</v>
      </c>
      <c r="C65" s="172"/>
      <c r="D65" s="172"/>
      <c r="E65" s="172">
        <f>'将来負担比率（分子）の構造'!J$42</f>
        <v>29</v>
      </c>
      <c r="F65" s="172"/>
      <c r="G65" s="172"/>
      <c r="H65" s="172">
        <f>'将来負担比率（分子）の構造'!K$42</f>
        <v>17</v>
      </c>
      <c r="I65" s="172"/>
      <c r="J65" s="172"/>
      <c r="K65" s="172">
        <f>'将来負担比率（分子）の構造'!L$42</f>
        <v>5</v>
      </c>
      <c r="L65" s="172"/>
      <c r="M65" s="172"/>
      <c r="N65" s="172">
        <f>'将来負担比率（分子）の構造'!M$42</f>
        <v>3</v>
      </c>
      <c r="O65" s="172"/>
      <c r="P65" s="172"/>
    </row>
    <row r="66" spans="1:16" x14ac:dyDescent="0.2">
      <c r="A66" s="172" t="s">
        <v>30</v>
      </c>
      <c r="B66" s="172">
        <f>'将来負担比率（分子）の構造'!I$41</f>
        <v>14656</v>
      </c>
      <c r="C66" s="172"/>
      <c r="D66" s="172"/>
      <c r="E66" s="172">
        <f>'将来負担比率（分子）の構造'!J$41</f>
        <v>15458</v>
      </c>
      <c r="F66" s="172"/>
      <c r="G66" s="172"/>
      <c r="H66" s="172">
        <f>'将来負担比率（分子）の構造'!K$41</f>
        <v>16302</v>
      </c>
      <c r="I66" s="172"/>
      <c r="J66" s="172"/>
      <c r="K66" s="172">
        <f>'将来負担比率（分子）の構造'!L$41</f>
        <v>16087</v>
      </c>
      <c r="L66" s="172"/>
      <c r="M66" s="172"/>
      <c r="N66" s="172">
        <f>'将来負担比率（分子）の構造'!M$41</f>
        <v>15668</v>
      </c>
      <c r="O66" s="172"/>
      <c r="P66" s="172"/>
    </row>
    <row r="67" spans="1:16" x14ac:dyDescent="0.2">
      <c r="A67" s="172" t="s">
        <v>74</v>
      </c>
      <c r="B67" s="172" t="e">
        <f>NA()</f>
        <v>#N/A</v>
      </c>
      <c r="C67" s="172">
        <f>IF(ISNUMBER('将来負担比率（分子）の構造'!I$53), IF('将来負担比率（分子）の構造'!I$53 &lt; 0, 0, '将来負担比率（分子）の構造'!I$53), NA())</f>
        <v>3963</v>
      </c>
      <c r="D67" s="172" t="e">
        <f>NA()</f>
        <v>#N/A</v>
      </c>
      <c r="E67" s="172" t="e">
        <f>NA()</f>
        <v>#N/A</v>
      </c>
      <c r="F67" s="172">
        <f>IF(ISNUMBER('将来負担比率（分子）の構造'!J$53), IF('将来負担比率（分子）の構造'!J$53 &lt; 0, 0, '将来負担比率（分子）の構造'!J$53), NA())</f>
        <v>4046</v>
      </c>
      <c r="G67" s="172" t="e">
        <f>NA()</f>
        <v>#N/A</v>
      </c>
      <c r="H67" s="172" t="e">
        <f>NA()</f>
        <v>#N/A</v>
      </c>
      <c r="I67" s="172">
        <f>IF(ISNUMBER('将来負担比率（分子）の構造'!K$53), IF('将来負担比率（分子）の構造'!K$53 &lt; 0, 0, '将来負担比率（分子）の構造'!K$53), NA())</f>
        <v>4015</v>
      </c>
      <c r="J67" s="172" t="e">
        <f>NA()</f>
        <v>#N/A</v>
      </c>
      <c r="K67" s="172" t="e">
        <f>NA()</f>
        <v>#N/A</v>
      </c>
      <c r="L67" s="172">
        <f>IF(ISNUMBER('将来負担比率（分子）の構造'!L$53), IF('将来負担比率（分子）の構造'!L$53 &lt; 0, 0, '将来負担比率（分子）の構造'!L$53), NA())</f>
        <v>3112</v>
      </c>
      <c r="M67" s="172" t="e">
        <f>NA()</f>
        <v>#N/A</v>
      </c>
      <c r="N67" s="172" t="e">
        <f>NA()</f>
        <v>#N/A</v>
      </c>
      <c r="O67" s="172">
        <f>IF(ISNUMBER('将来負担比率（分子）の構造'!M$53), IF('将来負担比率（分子）の構造'!M$53 &lt; 0, 0, '将来負担比率（分子）の構造'!M$53), NA())</f>
        <v>2012</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1245</v>
      </c>
      <c r="C72" s="176">
        <f>基金残高に係る経年分析!G55</f>
        <v>1470</v>
      </c>
      <c r="D72" s="176">
        <f>基金残高に係る経年分析!H55</f>
        <v>1871</v>
      </c>
    </row>
    <row r="73" spans="1:16" x14ac:dyDescent="0.2">
      <c r="A73" s="175" t="s">
        <v>77</v>
      </c>
      <c r="B73" s="176">
        <f>基金残高に係る経年分析!F56</f>
        <v>1352</v>
      </c>
      <c r="C73" s="176">
        <f>基金残高に係る経年分析!G56</f>
        <v>1414</v>
      </c>
      <c r="D73" s="176">
        <f>基金残高に係る経年分析!H56</f>
        <v>1555</v>
      </c>
    </row>
    <row r="74" spans="1:16" x14ac:dyDescent="0.2">
      <c r="A74" s="175" t="s">
        <v>78</v>
      </c>
      <c r="B74" s="176">
        <f>基金残高に係る経年分析!F57</f>
        <v>2075</v>
      </c>
      <c r="C74" s="176">
        <f>基金残高に係る経年分析!G57</f>
        <v>2150</v>
      </c>
      <c r="D74" s="176">
        <f>基金残高に係る経年分析!H57</f>
        <v>2153</v>
      </c>
    </row>
  </sheetData>
  <sheetProtection algorithmName="SHA-512" hashValue="ziZ7Euezs+nQKA6rzhFSkX263P3HjGenfZwKDi+RBYy97f+OjNw6f7oLQnflQ+A/cdITN6m8OxaNDzRf1Qc5gA==" saltValue="1SNVcgui+jDnwu46rFXh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210</v>
      </c>
      <c r="DI1" s="642"/>
      <c r="DJ1" s="642"/>
      <c r="DK1" s="642"/>
      <c r="DL1" s="642"/>
      <c r="DM1" s="642"/>
      <c r="DN1" s="643"/>
      <c r="DO1" s="212"/>
      <c r="DP1" s="641" t="s">
        <v>211</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213</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214</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215</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216</v>
      </c>
      <c r="S4" s="645"/>
      <c r="T4" s="645"/>
      <c r="U4" s="645"/>
      <c r="V4" s="645"/>
      <c r="W4" s="645"/>
      <c r="X4" s="645"/>
      <c r="Y4" s="646"/>
      <c r="Z4" s="644" t="s">
        <v>217</v>
      </c>
      <c r="AA4" s="645"/>
      <c r="AB4" s="645"/>
      <c r="AC4" s="646"/>
      <c r="AD4" s="644" t="s">
        <v>218</v>
      </c>
      <c r="AE4" s="645"/>
      <c r="AF4" s="645"/>
      <c r="AG4" s="645"/>
      <c r="AH4" s="645"/>
      <c r="AI4" s="645"/>
      <c r="AJ4" s="645"/>
      <c r="AK4" s="646"/>
      <c r="AL4" s="644" t="s">
        <v>217</v>
      </c>
      <c r="AM4" s="645"/>
      <c r="AN4" s="645"/>
      <c r="AO4" s="646"/>
      <c r="AP4" s="650" t="s">
        <v>219</v>
      </c>
      <c r="AQ4" s="650"/>
      <c r="AR4" s="650"/>
      <c r="AS4" s="650"/>
      <c r="AT4" s="650"/>
      <c r="AU4" s="650"/>
      <c r="AV4" s="650"/>
      <c r="AW4" s="650"/>
      <c r="AX4" s="650"/>
      <c r="AY4" s="650"/>
      <c r="AZ4" s="650"/>
      <c r="BA4" s="650"/>
      <c r="BB4" s="650"/>
      <c r="BC4" s="650"/>
      <c r="BD4" s="650"/>
      <c r="BE4" s="650"/>
      <c r="BF4" s="650"/>
      <c r="BG4" s="650" t="s">
        <v>220</v>
      </c>
      <c r="BH4" s="650"/>
      <c r="BI4" s="650"/>
      <c r="BJ4" s="650"/>
      <c r="BK4" s="650"/>
      <c r="BL4" s="650"/>
      <c r="BM4" s="650"/>
      <c r="BN4" s="650"/>
      <c r="BO4" s="650" t="s">
        <v>217</v>
      </c>
      <c r="BP4" s="650"/>
      <c r="BQ4" s="650"/>
      <c r="BR4" s="650"/>
      <c r="BS4" s="650" t="s">
        <v>221</v>
      </c>
      <c r="BT4" s="650"/>
      <c r="BU4" s="650"/>
      <c r="BV4" s="650"/>
      <c r="BW4" s="650"/>
      <c r="BX4" s="650"/>
      <c r="BY4" s="650"/>
      <c r="BZ4" s="650"/>
      <c r="CA4" s="650"/>
      <c r="CB4" s="650"/>
      <c r="CD4" s="647" t="s">
        <v>222</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2">
      <c r="B5" s="651" t="s">
        <v>223</v>
      </c>
      <c r="C5" s="652"/>
      <c r="D5" s="652"/>
      <c r="E5" s="652"/>
      <c r="F5" s="652"/>
      <c r="G5" s="652"/>
      <c r="H5" s="652"/>
      <c r="I5" s="652"/>
      <c r="J5" s="652"/>
      <c r="K5" s="652"/>
      <c r="L5" s="652"/>
      <c r="M5" s="652"/>
      <c r="N5" s="652"/>
      <c r="O5" s="652"/>
      <c r="P5" s="652"/>
      <c r="Q5" s="653"/>
      <c r="R5" s="654">
        <v>1965997</v>
      </c>
      <c r="S5" s="655"/>
      <c r="T5" s="655"/>
      <c r="U5" s="655"/>
      <c r="V5" s="655"/>
      <c r="W5" s="655"/>
      <c r="X5" s="655"/>
      <c r="Y5" s="656"/>
      <c r="Z5" s="657">
        <v>14.3</v>
      </c>
      <c r="AA5" s="657"/>
      <c r="AB5" s="657"/>
      <c r="AC5" s="657"/>
      <c r="AD5" s="658">
        <v>1905281</v>
      </c>
      <c r="AE5" s="658"/>
      <c r="AF5" s="658"/>
      <c r="AG5" s="658"/>
      <c r="AH5" s="658"/>
      <c r="AI5" s="658"/>
      <c r="AJ5" s="658"/>
      <c r="AK5" s="658"/>
      <c r="AL5" s="659">
        <v>25.4</v>
      </c>
      <c r="AM5" s="660"/>
      <c r="AN5" s="660"/>
      <c r="AO5" s="661"/>
      <c r="AP5" s="651" t="s">
        <v>224</v>
      </c>
      <c r="AQ5" s="652"/>
      <c r="AR5" s="652"/>
      <c r="AS5" s="652"/>
      <c r="AT5" s="652"/>
      <c r="AU5" s="652"/>
      <c r="AV5" s="652"/>
      <c r="AW5" s="652"/>
      <c r="AX5" s="652"/>
      <c r="AY5" s="652"/>
      <c r="AZ5" s="652"/>
      <c r="BA5" s="652"/>
      <c r="BB5" s="652"/>
      <c r="BC5" s="652"/>
      <c r="BD5" s="652"/>
      <c r="BE5" s="652"/>
      <c r="BF5" s="653"/>
      <c r="BG5" s="665">
        <v>1897858</v>
      </c>
      <c r="BH5" s="666"/>
      <c r="BI5" s="666"/>
      <c r="BJ5" s="666"/>
      <c r="BK5" s="666"/>
      <c r="BL5" s="666"/>
      <c r="BM5" s="666"/>
      <c r="BN5" s="667"/>
      <c r="BO5" s="668">
        <v>96.5</v>
      </c>
      <c r="BP5" s="668"/>
      <c r="BQ5" s="668"/>
      <c r="BR5" s="668"/>
      <c r="BS5" s="669">
        <v>15868</v>
      </c>
      <c r="BT5" s="669"/>
      <c r="BU5" s="669"/>
      <c r="BV5" s="669"/>
      <c r="BW5" s="669"/>
      <c r="BX5" s="669"/>
      <c r="BY5" s="669"/>
      <c r="BZ5" s="669"/>
      <c r="CA5" s="669"/>
      <c r="CB5" s="673"/>
      <c r="CD5" s="647" t="s">
        <v>219</v>
      </c>
      <c r="CE5" s="648"/>
      <c r="CF5" s="648"/>
      <c r="CG5" s="648"/>
      <c r="CH5" s="648"/>
      <c r="CI5" s="648"/>
      <c r="CJ5" s="648"/>
      <c r="CK5" s="648"/>
      <c r="CL5" s="648"/>
      <c r="CM5" s="648"/>
      <c r="CN5" s="648"/>
      <c r="CO5" s="648"/>
      <c r="CP5" s="648"/>
      <c r="CQ5" s="649"/>
      <c r="CR5" s="647" t="s">
        <v>225</v>
      </c>
      <c r="CS5" s="648"/>
      <c r="CT5" s="648"/>
      <c r="CU5" s="648"/>
      <c r="CV5" s="648"/>
      <c r="CW5" s="648"/>
      <c r="CX5" s="648"/>
      <c r="CY5" s="649"/>
      <c r="CZ5" s="647" t="s">
        <v>217</v>
      </c>
      <c r="DA5" s="648"/>
      <c r="DB5" s="648"/>
      <c r="DC5" s="649"/>
      <c r="DD5" s="647" t="s">
        <v>226</v>
      </c>
      <c r="DE5" s="648"/>
      <c r="DF5" s="648"/>
      <c r="DG5" s="648"/>
      <c r="DH5" s="648"/>
      <c r="DI5" s="648"/>
      <c r="DJ5" s="648"/>
      <c r="DK5" s="648"/>
      <c r="DL5" s="648"/>
      <c r="DM5" s="648"/>
      <c r="DN5" s="648"/>
      <c r="DO5" s="648"/>
      <c r="DP5" s="649"/>
      <c r="DQ5" s="647" t="s">
        <v>227</v>
      </c>
      <c r="DR5" s="648"/>
      <c r="DS5" s="648"/>
      <c r="DT5" s="648"/>
      <c r="DU5" s="648"/>
      <c r="DV5" s="648"/>
      <c r="DW5" s="648"/>
      <c r="DX5" s="648"/>
      <c r="DY5" s="648"/>
      <c r="DZ5" s="648"/>
      <c r="EA5" s="648"/>
      <c r="EB5" s="648"/>
      <c r="EC5" s="649"/>
    </row>
    <row r="6" spans="2:143" ht="11.25" customHeight="1" x14ac:dyDescent="0.2">
      <c r="B6" s="662" t="s">
        <v>228</v>
      </c>
      <c r="C6" s="663"/>
      <c r="D6" s="663"/>
      <c r="E6" s="663"/>
      <c r="F6" s="663"/>
      <c r="G6" s="663"/>
      <c r="H6" s="663"/>
      <c r="I6" s="663"/>
      <c r="J6" s="663"/>
      <c r="K6" s="663"/>
      <c r="L6" s="663"/>
      <c r="M6" s="663"/>
      <c r="N6" s="663"/>
      <c r="O6" s="663"/>
      <c r="P6" s="663"/>
      <c r="Q6" s="664"/>
      <c r="R6" s="665">
        <v>109763</v>
      </c>
      <c r="S6" s="666"/>
      <c r="T6" s="666"/>
      <c r="U6" s="666"/>
      <c r="V6" s="666"/>
      <c r="W6" s="666"/>
      <c r="X6" s="666"/>
      <c r="Y6" s="667"/>
      <c r="Z6" s="668">
        <v>0.8</v>
      </c>
      <c r="AA6" s="668"/>
      <c r="AB6" s="668"/>
      <c r="AC6" s="668"/>
      <c r="AD6" s="669">
        <v>109763</v>
      </c>
      <c r="AE6" s="669"/>
      <c r="AF6" s="669"/>
      <c r="AG6" s="669"/>
      <c r="AH6" s="669"/>
      <c r="AI6" s="669"/>
      <c r="AJ6" s="669"/>
      <c r="AK6" s="669"/>
      <c r="AL6" s="670">
        <v>1.5</v>
      </c>
      <c r="AM6" s="671"/>
      <c r="AN6" s="671"/>
      <c r="AO6" s="672"/>
      <c r="AP6" s="662" t="s">
        <v>229</v>
      </c>
      <c r="AQ6" s="663"/>
      <c r="AR6" s="663"/>
      <c r="AS6" s="663"/>
      <c r="AT6" s="663"/>
      <c r="AU6" s="663"/>
      <c r="AV6" s="663"/>
      <c r="AW6" s="663"/>
      <c r="AX6" s="663"/>
      <c r="AY6" s="663"/>
      <c r="AZ6" s="663"/>
      <c r="BA6" s="663"/>
      <c r="BB6" s="663"/>
      <c r="BC6" s="663"/>
      <c r="BD6" s="663"/>
      <c r="BE6" s="663"/>
      <c r="BF6" s="664"/>
      <c r="BG6" s="665">
        <v>1897858</v>
      </c>
      <c r="BH6" s="666"/>
      <c r="BI6" s="666"/>
      <c r="BJ6" s="666"/>
      <c r="BK6" s="666"/>
      <c r="BL6" s="666"/>
      <c r="BM6" s="666"/>
      <c r="BN6" s="667"/>
      <c r="BO6" s="668">
        <v>96.5</v>
      </c>
      <c r="BP6" s="668"/>
      <c r="BQ6" s="668"/>
      <c r="BR6" s="668"/>
      <c r="BS6" s="669">
        <v>15868</v>
      </c>
      <c r="BT6" s="669"/>
      <c r="BU6" s="669"/>
      <c r="BV6" s="669"/>
      <c r="BW6" s="669"/>
      <c r="BX6" s="669"/>
      <c r="BY6" s="669"/>
      <c r="BZ6" s="669"/>
      <c r="CA6" s="669"/>
      <c r="CB6" s="673"/>
      <c r="CD6" s="676" t="s">
        <v>230</v>
      </c>
      <c r="CE6" s="677"/>
      <c r="CF6" s="677"/>
      <c r="CG6" s="677"/>
      <c r="CH6" s="677"/>
      <c r="CI6" s="677"/>
      <c r="CJ6" s="677"/>
      <c r="CK6" s="677"/>
      <c r="CL6" s="677"/>
      <c r="CM6" s="677"/>
      <c r="CN6" s="677"/>
      <c r="CO6" s="677"/>
      <c r="CP6" s="677"/>
      <c r="CQ6" s="678"/>
      <c r="CR6" s="665">
        <v>108794</v>
      </c>
      <c r="CS6" s="666"/>
      <c r="CT6" s="666"/>
      <c r="CU6" s="666"/>
      <c r="CV6" s="666"/>
      <c r="CW6" s="666"/>
      <c r="CX6" s="666"/>
      <c r="CY6" s="667"/>
      <c r="CZ6" s="659">
        <v>0.8</v>
      </c>
      <c r="DA6" s="660"/>
      <c r="DB6" s="660"/>
      <c r="DC6" s="679"/>
      <c r="DD6" s="674">
        <v>563</v>
      </c>
      <c r="DE6" s="666"/>
      <c r="DF6" s="666"/>
      <c r="DG6" s="666"/>
      <c r="DH6" s="666"/>
      <c r="DI6" s="666"/>
      <c r="DJ6" s="666"/>
      <c r="DK6" s="666"/>
      <c r="DL6" s="666"/>
      <c r="DM6" s="666"/>
      <c r="DN6" s="666"/>
      <c r="DO6" s="666"/>
      <c r="DP6" s="667"/>
      <c r="DQ6" s="674">
        <v>108794</v>
      </c>
      <c r="DR6" s="666"/>
      <c r="DS6" s="666"/>
      <c r="DT6" s="666"/>
      <c r="DU6" s="666"/>
      <c r="DV6" s="666"/>
      <c r="DW6" s="666"/>
      <c r="DX6" s="666"/>
      <c r="DY6" s="666"/>
      <c r="DZ6" s="666"/>
      <c r="EA6" s="666"/>
      <c r="EB6" s="666"/>
      <c r="EC6" s="675"/>
    </row>
    <row r="7" spans="2:143" ht="11.25" customHeight="1" x14ac:dyDescent="0.2">
      <c r="B7" s="662" t="s">
        <v>231</v>
      </c>
      <c r="C7" s="663"/>
      <c r="D7" s="663"/>
      <c r="E7" s="663"/>
      <c r="F7" s="663"/>
      <c r="G7" s="663"/>
      <c r="H7" s="663"/>
      <c r="I7" s="663"/>
      <c r="J7" s="663"/>
      <c r="K7" s="663"/>
      <c r="L7" s="663"/>
      <c r="M7" s="663"/>
      <c r="N7" s="663"/>
      <c r="O7" s="663"/>
      <c r="P7" s="663"/>
      <c r="Q7" s="664"/>
      <c r="R7" s="665">
        <v>1360</v>
      </c>
      <c r="S7" s="666"/>
      <c r="T7" s="666"/>
      <c r="U7" s="666"/>
      <c r="V7" s="666"/>
      <c r="W7" s="666"/>
      <c r="X7" s="666"/>
      <c r="Y7" s="667"/>
      <c r="Z7" s="668">
        <v>0</v>
      </c>
      <c r="AA7" s="668"/>
      <c r="AB7" s="668"/>
      <c r="AC7" s="668"/>
      <c r="AD7" s="669">
        <v>1360</v>
      </c>
      <c r="AE7" s="669"/>
      <c r="AF7" s="669"/>
      <c r="AG7" s="669"/>
      <c r="AH7" s="669"/>
      <c r="AI7" s="669"/>
      <c r="AJ7" s="669"/>
      <c r="AK7" s="669"/>
      <c r="AL7" s="670">
        <v>0</v>
      </c>
      <c r="AM7" s="671"/>
      <c r="AN7" s="671"/>
      <c r="AO7" s="672"/>
      <c r="AP7" s="662" t="s">
        <v>232</v>
      </c>
      <c r="AQ7" s="663"/>
      <c r="AR7" s="663"/>
      <c r="AS7" s="663"/>
      <c r="AT7" s="663"/>
      <c r="AU7" s="663"/>
      <c r="AV7" s="663"/>
      <c r="AW7" s="663"/>
      <c r="AX7" s="663"/>
      <c r="AY7" s="663"/>
      <c r="AZ7" s="663"/>
      <c r="BA7" s="663"/>
      <c r="BB7" s="663"/>
      <c r="BC7" s="663"/>
      <c r="BD7" s="663"/>
      <c r="BE7" s="663"/>
      <c r="BF7" s="664"/>
      <c r="BG7" s="665">
        <v>838440</v>
      </c>
      <c r="BH7" s="666"/>
      <c r="BI7" s="666"/>
      <c r="BJ7" s="666"/>
      <c r="BK7" s="666"/>
      <c r="BL7" s="666"/>
      <c r="BM7" s="666"/>
      <c r="BN7" s="667"/>
      <c r="BO7" s="668">
        <v>42.6</v>
      </c>
      <c r="BP7" s="668"/>
      <c r="BQ7" s="668"/>
      <c r="BR7" s="668"/>
      <c r="BS7" s="669">
        <v>15868</v>
      </c>
      <c r="BT7" s="669"/>
      <c r="BU7" s="669"/>
      <c r="BV7" s="669"/>
      <c r="BW7" s="669"/>
      <c r="BX7" s="669"/>
      <c r="BY7" s="669"/>
      <c r="BZ7" s="669"/>
      <c r="CA7" s="669"/>
      <c r="CB7" s="673"/>
      <c r="CD7" s="680" t="s">
        <v>233</v>
      </c>
      <c r="CE7" s="681"/>
      <c r="CF7" s="681"/>
      <c r="CG7" s="681"/>
      <c r="CH7" s="681"/>
      <c r="CI7" s="681"/>
      <c r="CJ7" s="681"/>
      <c r="CK7" s="681"/>
      <c r="CL7" s="681"/>
      <c r="CM7" s="681"/>
      <c r="CN7" s="681"/>
      <c r="CO7" s="681"/>
      <c r="CP7" s="681"/>
      <c r="CQ7" s="682"/>
      <c r="CR7" s="665">
        <v>2084796</v>
      </c>
      <c r="CS7" s="666"/>
      <c r="CT7" s="666"/>
      <c r="CU7" s="666"/>
      <c r="CV7" s="666"/>
      <c r="CW7" s="666"/>
      <c r="CX7" s="666"/>
      <c r="CY7" s="667"/>
      <c r="CZ7" s="668">
        <v>16.2</v>
      </c>
      <c r="DA7" s="668"/>
      <c r="DB7" s="668"/>
      <c r="DC7" s="668"/>
      <c r="DD7" s="674">
        <v>20216</v>
      </c>
      <c r="DE7" s="666"/>
      <c r="DF7" s="666"/>
      <c r="DG7" s="666"/>
      <c r="DH7" s="666"/>
      <c r="DI7" s="666"/>
      <c r="DJ7" s="666"/>
      <c r="DK7" s="666"/>
      <c r="DL7" s="666"/>
      <c r="DM7" s="666"/>
      <c r="DN7" s="666"/>
      <c r="DO7" s="666"/>
      <c r="DP7" s="667"/>
      <c r="DQ7" s="674">
        <v>1883871</v>
      </c>
      <c r="DR7" s="666"/>
      <c r="DS7" s="666"/>
      <c r="DT7" s="666"/>
      <c r="DU7" s="666"/>
      <c r="DV7" s="666"/>
      <c r="DW7" s="666"/>
      <c r="DX7" s="666"/>
      <c r="DY7" s="666"/>
      <c r="DZ7" s="666"/>
      <c r="EA7" s="666"/>
      <c r="EB7" s="666"/>
      <c r="EC7" s="675"/>
    </row>
    <row r="8" spans="2:143" ht="11.25" customHeight="1" x14ac:dyDescent="0.2">
      <c r="B8" s="662" t="s">
        <v>234</v>
      </c>
      <c r="C8" s="663"/>
      <c r="D8" s="663"/>
      <c r="E8" s="663"/>
      <c r="F8" s="663"/>
      <c r="G8" s="663"/>
      <c r="H8" s="663"/>
      <c r="I8" s="663"/>
      <c r="J8" s="663"/>
      <c r="K8" s="663"/>
      <c r="L8" s="663"/>
      <c r="M8" s="663"/>
      <c r="N8" s="663"/>
      <c r="O8" s="663"/>
      <c r="P8" s="663"/>
      <c r="Q8" s="664"/>
      <c r="R8" s="665">
        <v>6626</v>
      </c>
      <c r="S8" s="666"/>
      <c r="T8" s="666"/>
      <c r="U8" s="666"/>
      <c r="V8" s="666"/>
      <c r="W8" s="666"/>
      <c r="X8" s="666"/>
      <c r="Y8" s="667"/>
      <c r="Z8" s="668">
        <v>0</v>
      </c>
      <c r="AA8" s="668"/>
      <c r="AB8" s="668"/>
      <c r="AC8" s="668"/>
      <c r="AD8" s="669">
        <v>6626</v>
      </c>
      <c r="AE8" s="669"/>
      <c r="AF8" s="669"/>
      <c r="AG8" s="669"/>
      <c r="AH8" s="669"/>
      <c r="AI8" s="669"/>
      <c r="AJ8" s="669"/>
      <c r="AK8" s="669"/>
      <c r="AL8" s="670">
        <v>0.1</v>
      </c>
      <c r="AM8" s="671"/>
      <c r="AN8" s="671"/>
      <c r="AO8" s="672"/>
      <c r="AP8" s="662" t="s">
        <v>235</v>
      </c>
      <c r="AQ8" s="663"/>
      <c r="AR8" s="663"/>
      <c r="AS8" s="663"/>
      <c r="AT8" s="663"/>
      <c r="AU8" s="663"/>
      <c r="AV8" s="663"/>
      <c r="AW8" s="663"/>
      <c r="AX8" s="663"/>
      <c r="AY8" s="663"/>
      <c r="AZ8" s="663"/>
      <c r="BA8" s="663"/>
      <c r="BB8" s="663"/>
      <c r="BC8" s="663"/>
      <c r="BD8" s="663"/>
      <c r="BE8" s="663"/>
      <c r="BF8" s="664"/>
      <c r="BG8" s="665">
        <v>38183</v>
      </c>
      <c r="BH8" s="666"/>
      <c r="BI8" s="666"/>
      <c r="BJ8" s="666"/>
      <c r="BK8" s="666"/>
      <c r="BL8" s="666"/>
      <c r="BM8" s="666"/>
      <c r="BN8" s="667"/>
      <c r="BO8" s="668">
        <v>1.9</v>
      </c>
      <c r="BP8" s="668"/>
      <c r="BQ8" s="668"/>
      <c r="BR8" s="668"/>
      <c r="BS8" s="669" t="s">
        <v>136</v>
      </c>
      <c r="BT8" s="669"/>
      <c r="BU8" s="669"/>
      <c r="BV8" s="669"/>
      <c r="BW8" s="669"/>
      <c r="BX8" s="669"/>
      <c r="BY8" s="669"/>
      <c r="BZ8" s="669"/>
      <c r="CA8" s="669"/>
      <c r="CB8" s="673"/>
      <c r="CD8" s="680" t="s">
        <v>236</v>
      </c>
      <c r="CE8" s="681"/>
      <c r="CF8" s="681"/>
      <c r="CG8" s="681"/>
      <c r="CH8" s="681"/>
      <c r="CI8" s="681"/>
      <c r="CJ8" s="681"/>
      <c r="CK8" s="681"/>
      <c r="CL8" s="681"/>
      <c r="CM8" s="681"/>
      <c r="CN8" s="681"/>
      <c r="CO8" s="681"/>
      <c r="CP8" s="681"/>
      <c r="CQ8" s="682"/>
      <c r="CR8" s="665">
        <v>3248829</v>
      </c>
      <c r="CS8" s="666"/>
      <c r="CT8" s="666"/>
      <c r="CU8" s="666"/>
      <c r="CV8" s="666"/>
      <c r="CW8" s="666"/>
      <c r="CX8" s="666"/>
      <c r="CY8" s="667"/>
      <c r="CZ8" s="668">
        <v>25.2</v>
      </c>
      <c r="DA8" s="668"/>
      <c r="DB8" s="668"/>
      <c r="DC8" s="668"/>
      <c r="DD8" s="674">
        <v>20020</v>
      </c>
      <c r="DE8" s="666"/>
      <c r="DF8" s="666"/>
      <c r="DG8" s="666"/>
      <c r="DH8" s="666"/>
      <c r="DI8" s="666"/>
      <c r="DJ8" s="666"/>
      <c r="DK8" s="666"/>
      <c r="DL8" s="666"/>
      <c r="DM8" s="666"/>
      <c r="DN8" s="666"/>
      <c r="DO8" s="666"/>
      <c r="DP8" s="667"/>
      <c r="DQ8" s="674">
        <v>1592767</v>
      </c>
      <c r="DR8" s="666"/>
      <c r="DS8" s="666"/>
      <c r="DT8" s="666"/>
      <c r="DU8" s="666"/>
      <c r="DV8" s="666"/>
      <c r="DW8" s="666"/>
      <c r="DX8" s="666"/>
      <c r="DY8" s="666"/>
      <c r="DZ8" s="666"/>
      <c r="EA8" s="666"/>
      <c r="EB8" s="666"/>
      <c r="EC8" s="675"/>
    </row>
    <row r="9" spans="2:143" ht="11.25" customHeight="1" x14ac:dyDescent="0.2">
      <c r="B9" s="662" t="s">
        <v>237</v>
      </c>
      <c r="C9" s="663"/>
      <c r="D9" s="663"/>
      <c r="E9" s="663"/>
      <c r="F9" s="663"/>
      <c r="G9" s="663"/>
      <c r="H9" s="663"/>
      <c r="I9" s="663"/>
      <c r="J9" s="663"/>
      <c r="K9" s="663"/>
      <c r="L9" s="663"/>
      <c r="M9" s="663"/>
      <c r="N9" s="663"/>
      <c r="O9" s="663"/>
      <c r="P9" s="663"/>
      <c r="Q9" s="664"/>
      <c r="R9" s="665">
        <v>8628</v>
      </c>
      <c r="S9" s="666"/>
      <c r="T9" s="666"/>
      <c r="U9" s="666"/>
      <c r="V9" s="666"/>
      <c r="W9" s="666"/>
      <c r="X9" s="666"/>
      <c r="Y9" s="667"/>
      <c r="Z9" s="668">
        <v>0.1</v>
      </c>
      <c r="AA9" s="668"/>
      <c r="AB9" s="668"/>
      <c r="AC9" s="668"/>
      <c r="AD9" s="669">
        <v>8628</v>
      </c>
      <c r="AE9" s="669"/>
      <c r="AF9" s="669"/>
      <c r="AG9" s="669"/>
      <c r="AH9" s="669"/>
      <c r="AI9" s="669"/>
      <c r="AJ9" s="669"/>
      <c r="AK9" s="669"/>
      <c r="AL9" s="670">
        <v>0.1</v>
      </c>
      <c r="AM9" s="671"/>
      <c r="AN9" s="671"/>
      <c r="AO9" s="672"/>
      <c r="AP9" s="662" t="s">
        <v>238</v>
      </c>
      <c r="AQ9" s="663"/>
      <c r="AR9" s="663"/>
      <c r="AS9" s="663"/>
      <c r="AT9" s="663"/>
      <c r="AU9" s="663"/>
      <c r="AV9" s="663"/>
      <c r="AW9" s="663"/>
      <c r="AX9" s="663"/>
      <c r="AY9" s="663"/>
      <c r="AZ9" s="663"/>
      <c r="BA9" s="663"/>
      <c r="BB9" s="663"/>
      <c r="BC9" s="663"/>
      <c r="BD9" s="663"/>
      <c r="BE9" s="663"/>
      <c r="BF9" s="664"/>
      <c r="BG9" s="665">
        <v>704650</v>
      </c>
      <c r="BH9" s="666"/>
      <c r="BI9" s="666"/>
      <c r="BJ9" s="666"/>
      <c r="BK9" s="666"/>
      <c r="BL9" s="666"/>
      <c r="BM9" s="666"/>
      <c r="BN9" s="667"/>
      <c r="BO9" s="668">
        <v>35.799999999999997</v>
      </c>
      <c r="BP9" s="668"/>
      <c r="BQ9" s="668"/>
      <c r="BR9" s="668"/>
      <c r="BS9" s="669" t="s">
        <v>127</v>
      </c>
      <c r="BT9" s="669"/>
      <c r="BU9" s="669"/>
      <c r="BV9" s="669"/>
      <c r="BW9" s="669"/>
      <c r="BX9" s="669"/>
      <c r="BY9" s="669"/>
      <c r="BZ9" s="669"/>
      <c r="CA9" s="669"/>
      <c r="CB9" s="673"/>
      <c r="CD9" s="680" t="s">
        <v>239</v>
      </c>
      <c r="CE9" s="681"/>
      <c r="CF9" s="681"/>
      <c r="CG9" s="681"/>
      <c r="CH9" s="681"/>
      <c r="CI9" s="681"/>
      <c r="CJ9" s="681"/>
      <c r="CK9" s="681"/>
      <c r="CL9" s="681"/>
      <c r="CM9" s="681"/>
      <c r="CN9" s="681"/>
      <c r="CO9" s="681"/>
      <c r="CP9" s="681"/>
      <c r="CQ9" s="682"/>
      <c r="CR9" s="665">
        <v>642277</v>
      </c>
      <c r="CS9" s="666"/>
      <c r="CT9" s="666"/>
      <c r="CU9" s="666"/>
      <c r="CV9" s="666"/>
      <c r="CW9" s="666"/>
      <c r="CX9" s="666"/>
      <c r="CY9" s="667"/>
      <c r="CZ9" s="668">
        <v>5</v>
      </c>
      <c r="DA9" s="668"/>
      <c r="DB9" s="668"/>
      <c r="DC9" s="668"/>
      <c r="DD9" s="674">
        <v>858</v>
      </c>
      <c r="DE9" s="666"/>
      <c r="DF9" s="666"/>
      <c r="DG9" s="666"/>
      <c r="DH9" s="666"/>
      <c r="DI9" s="666"/>
      <c r="DJ9" s="666"/>
      <c r="DK9" s="666"/>
      <c r="DL9" s="666"/>
      <c r="DM9" s="666"/>
      <c r="DN9" s="666"/>
      <c r="DO9" s="666"/>
      <c r="DP9" s="667"/>
      <c r="DQ9" s="674">
        <v>390294</v>
      </c>
      <c r="DR9" s="666"/>
      <c r="DS9" s="666"/>
      <c r="DT9" s="666"/>
      <c r="DU9" s="666"/>
      <c r="DV9" s="666"/>
      <c r="DW9" s="666"/>
      <c r="DX9" s="666"/>
      <c r="DY9" s="666"/>
      <c r="DZ9" s="666"/>
      <c r="EA9" s="666"/>
      <c r="EB9" s="666"/>
      <c r="EC9" s="675"/>
    </row>
    <row r="10" spans="2:143" ht="11.25" customHeight="1" x14ac:dyDescent="0.2">
      <c r="B10" s="662" t="s">
        <v>240</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68" t="s">
        <v>136</v>
      </c>
      <c r="AA10" s="668"/>
      <c r="AB10" s="668"/>
      <c r="AC10" s="668"/>
      <c r="AD10" s="669" t="s">
        <v>127</v>
      </c>
      <c r="AE10" s="669"/>
      <c r="AF10" s="669"/>
      <c r="AG10" s="669"/>
      <c r="AH10" s="669"/>
      <c r="AI10" s="669"/>
      <c r="AJ10" s="669"/>
      <c r="AK10" s="669"/>
      <c r="AL10" s="670" t="s">
        <v>136</v>
      </c>
      <c r="AM10" s="671"/>
      <c r="AN10" s="671"/>
      <c r="AO10" s="672"/>
      <c r="AP10" s="662" t="s">
        <v>241</v>
      </c>
      <c r="AQ10" s="663"/>
      <c r="AR10" s="663"/>
      <c r="AS10" s="663"/>
      <c r="AT10" s="663"/>
      <c r="AU10" s="663"/>
      <c r="AV10" s="663"/>
      <c r="AW10" s="663"/>
      <c r="AX10" s="663"/>
      <c r="AY10" s="663"/>
      <c r="AZ10" s="663"/>
      <c r="BA10" s="663"/>
      <c r="BB10" s="663"/>
      <c r="BC10" s="663"/>
      <c r="BD10" s="663"/>
      <c r="BE10" s="663"/>
      <c r="BF10" s="664"/>
      <c r="BG10" s="665">
        <v>40102</v>
      </c>
      <c r="BH10" s="666"/>
      <c r="BI10" s="666"/>
      <c r="BJ10" s="666"/>
      <c r="BK10" s="666"/>
      <c r="BL10" s="666"/>
      <c r="BM10" s="666"/>
      <c r="BN10" s="667"/>
      <c r="BO10" s="668">
        <v>2</v>
      </c>
      <c r="BP10" s="668"/>
      <c r="BQ10" s="668"/>
      <c r="BR10" s="668"/>
      <c r="BS10" s="669" t="s">
        <v>127</v>
      </c>
      <c r="BT10" s="669"/>
      <c r="BU10" s="669"/>
      <c r="BV10" s="669"/>
      <c r="BW10" s="669"/>
      <c r="BX10" s="669"/>
      <c r="BY10" s="669"/>
      <c r="BZ10" s="669"/>
      <c r="CA10" s="669"/>
      <c r="CB10" s="673"/>
      <c r="CD10" s="680" t="s">
        <v>242</v>
      </c>
      <c r="CE10" s="681"/>
      <c r="CF10" s="681"/>
      <c r="CG10" s="681"/>
      <c r="CH10" s="681"/>
      <c r="CI10" s="681"/>
      <c r="CJ10" s="681"/>
      <c r="CK10" s="681"/>
      <c r="CL10" s="681"/>
      <c r="CM10" s="681"/>
      <c r="CN10" s="681"/>
      <c r="CO10" s="681"/>
      <c r="CP10" s="681"/>
      <c r="CQ10" s="682"/>
      <c r="CR10" s="665">
        <v>25943</v>
      </c>
      <c r="CS10" s="666"/>
      <c r="CT10" s="666"/>
      <c r="CU10" s="666"/>
      <c r="CV10" s="666"/>
      <c r="CW10" s="666"/>
      <c r="CX10" s="666"/>
      <c r="CY10" s="667"/>
      <c r="CZ10" s="668">
        <v>0.2</v>
      </c>
      <c r="DA10" s="668"/>
      <c r="DB10" s="668"/>
      <c r="DC10" s="668"/>
      <c r="DD10" s="674" t="s">
        <v>243</v>
      </c>
      <c r="DE10" s="666"/>
      <c r="DF10" s="666"/>
      <c r="DG10" s="666"/>
      <c r="DH10" s="666"/>
      <c r="DI10" s="666"/>
      <c r="DJ10" s="666"/>
      <c r="DK10" s="666"/>
      <c r="DL10" s="666"/>
      <c r="DM10" s="666"/>
      <c r="DN10" s="666"/>
      <c r="DO10" s="666"/>
      <c r="DP10" s="667"/>
      <c r="DQ10" s="674">
        <v>13943</v>
      </c>
      <c r="DR10" s="666"/>
      <c r="DS10" s="666"/>
      <c r="DT10" s="666"/>
      <c r="DU10" s="666"/>
      <c r="DV10" s="666"/>
      <c r="DW10" s="666"/>
      <c r="DX10" s="666"/>
      <c r="DY10" s="666"/>
      <c r="DZ10" s="666"/>
      <c r="EA10" s="666"/>
      <c r="EB10" s="666"/>
      <c r="EC10" s="675"/>
    </row>
    <row r="11" spans="2:143" ht="11.25" customHeight="1" x14ac:dyDescent="0.2">
      <c r="B11" s="662" t="s">
        <v>244</v>
      </c>
      <c r="C11" s="663"/>
      <c r="D11" s="663"/>
      <c r="E11" s="663"/>
      <c r="F11" s="663"/>
      <c r="G11" s="663"/>
      <c r="H11" s="663"/>
      <c r="I11" s="663"/>
      <c r="J11" s="663"/>
      <c r="K11" s="663"/>
      <c r="L11" s="663"/>
      <c r="M11" s="663"/>
      <c r="N11" s="663"/>
      <c r="O11" s="663"/>
      <c r="P11" s="663"/>
      <c r="Q11" s="664"/>
      <c r="R11" s="665">
        <v>480077</v>
      </c>
      <c r="S11" s="666"/>
      <c r="T11" s="666"/>
      <c r="U11" s="666"/>
      <c r="V11" s="666"/>
      <c r="W11" s="666"/>
      <c r="X11" s="666"/>
      <c r="Y11" s="667"/>
      <c r="Z11" s="670">
        <v>3.5</v>
      </c>
      <c r="AA11" s="671"/>
      <c r="AB11" s="671"/>
      <c r="AC11" s="683"/>
      <c r="AD11" s="674">
        <v>480077</v>
      </c>
      <c r="AE11" s="666"/>
      <c r="AF11" s="666"/>
      <c r="AG11" s="666"/>
      <c r="AH11" s="666"/>
      <c r="AI11" s="666"/>
      <c r="AJ11" s="666"/>
      <c r="AK11" s="667"/>
      <c r="AL11" s="670">
        <v>6.4</v>
      </c>
      <c r="AM11" s="671"/>
      <c r="AN11" s="671"/>
      <c r="AO11" s="672"/>
      <c r="AP11" s="662" t="s">
        <v>245</v>
      </c>
      <c r="AQ11" s="663"/>
      <c r="AR11" s="663"/>
      <c r="AS11" s="663"/>
      <c r="AT11" s="663"/>
      <c r="AU11" s="663"/>
      <c r="AV11" s="663"/>
      <c r="AW11" s="663"/>
      <c r="AX11" s="663"/>
      <c r="AY11" s="663"/>
      <c r="AZ11" s="663"/>
      <c r="BA11" s="663"/>
      <c r="BB11" s="663"/>
      <c r="BC11" s="663"/>
      <c r="BD11" s="663"/>
      <c r="BE11" s="663"/>
      <c r="BF11" s="664"/>
      <c r="BG11" s="665">
        <v>55505</v>
      </c>
      <c r="BH11" s="666"/>
      <c r="BI11" s="666"/>
      <c r="BJ11" s="666"/>
      <c r="BK11" s="666"/>
      <c r="BL11" s="666"/>
      <c r="BM11" s="666"/>
      <c r="BN11" s="667"/>
      <c r="BO11" s="668">
        <v>2.8</v>
      </c>
      <c r="BP11" s="668"/>
      <c r="BQ11" s="668"/>
      <c r="BR11" s="668"/>
      <c r="BS11" s="669">
        <v>15868</v>
      </c>
      <c r="BT11" s="669"/>
      <c r="BU11" s="669"/>
      <c r="BV11" s="669"/>
      <c r="BW11" s="669"/>
      <c r="BX11" s="669"/>
      <c r="BY11" s="669"/>
      <c r="BZ11" s="669"/>
      <c r="CA11" s="669"/>
      <c r="CB11" s="673"/>
      <c r="CD11" s="680" t="s">
        <v>246</v>
      </c>
      <c r="CE11" s="681"/>
      <c r="CF11" s="681"/>
      <c r="CG11" s="681"/>
      <c r="CH11" s="681"/>
      <c r="CI11" s="681"/>
      <c r="CJ11" s="681"/>
      <c r="CK11" s="681"/>
      <c r="CL11" s="681"/>
      <c r="CM11" s="681"/>
      <c r="CN11" s="681"/>
      <c r="CO11" s="681"/>
      <c r="CP11" s="681"/>
      <c r="CQ11" s="682"/>
      <c r="CR11" s="665">
        <v>856720</v>
      </c>
      <c r="CS11" s="666"/>
      <c r="CT11" s="666"/>
      <c r="CU11" s="666"/>
      <c r="CV11" s="666"/>
      <c r="CW11" s="666"/>
      <c r="CX11" s="666"/>
      <c r="CY11" s="667"/>
      <c r="CZ11" s="668">
        <v>6.6</v>
      </c>
      <c r="DA11" s="668"/>
      <c r="DB11" s="668"/>
      <c r="DC11" s="668"/>
      <c r="DD11" s="674">
        <v>126409</v>
      </c>
      <c r="DE11" s="666"/>
      <c r="DF11" s="666"/>
      <c r="DG11" s="666"/>
      <c r="DH11" s="666"/>
      <c r="DI11" s="666"/>
      <c r="DJ11" s="666"/>
      <c r="DK11" s="666"/>
      <c r="DL11" s="666"/>
      <c r="DM11" s="666"/>
      <c r="DN11" s="666"/>
      <c r="DO11" s="666"/>
      <c r="DP11" s="667"/>
      <c r="DQ11" s="674">
        <v>356923</v>
      </c>
      <c r="DR11" s="666"/>
      <c r="DS11" s="666"/>
      <c r="DT11" s="666"/>
      <c r="DU11" s="666"/>
      <c r="DV11" s="666"/>
      <c r="DW11" s="666"/>
      <c r="DX11" s="666"/>
      <c r="DY11" s="666"/>
      <c r="DZ11" s="666"/>
      <c r="EA11" s="666"/>
      <c r="EB11" s="666"/>
      <c r="EC11" s="675"/>
    </row>
    <row r="12" spans="2:143" ht="11.25" customHeight="1" x14ac:dyDescent="0.2">
      <c r="B12" s="662" t="s">
        <v>247</v>
      </c>
      <c r="C12" s="663"/>
      <c r="D12" s="663"/>
      <c r="E12" s="663"/>
      <c r="F12" s="663"/>
      <c r="G12" s="663"/>
      <c r="H12" s="663"/>
      <c r="I12" s="663"/>
      <c r="J12" s="663"/>
      <c r="K12" s="663"/>
      <c r="L12" s="663"/>
      <c r="M12" s="663"/>
      <c r="N12" s="663"/>
      <c r="O12" s="663"/>
      <c r="P12" s="663"/>
      <c r="Q12" s="664"/>
      <c r="R12" s="665">
        <v>7812</v>
      </c>
      <c r="S12" s="666"/>
      <c r="T12" s="666"/>
      <c r="U12" s="666"/>
      <c r="V12" s="666"/>
      <c r="W12" s="666"/>
      <c r="X12" s="666"/>
      <c r="Y12" s="667"/>
      <c r="Z12" s="668">
        <v>0.1</v>
      </c>
      <c r="AA12" s="668"/>
      <c r="AB12" s="668"/>
      <c r="AC12" s="668"/>
      <c r="AD12" s="669">
        <v>7812</v>
      </c>
      <c r="AE12" s="669"/>
      <c r="AF12" s="669"/>
      <c r="AG12" s="669"/>
      <c r="AH12" s="669"/>
      <c r="AI12" s="669"/>
      <c r="AJ12" s="669"/>
      <c r="AK12" s="669"/>
      <c r="AL12" s="670">
        <v>0.1</v>
      </c>
      <c r="AM12" s="671"/>
      <c r="AN12" s="671"/>
      <c r="AO12" s="672"/>
      <c r="AP12" s="662" t="s">
        <v>248</v>
      </c>
      <c r="AQ12" s="663"/>
      <c r="AR12" s="663"/>
      <c r="AS12" s="663"/>
      <c r="AT12" s="663"/>
      <c r="AU12" s="663"/>
      <c r="AV12" s="663"/>
      <c r="AW12" s="663"/>
      <c r="AX12" s="663"/>
      <c r="AY12" s="663"/>
      <c r="AZ12" s="663"/>
      <c r="BA12" s="663"/>
      <c r="BB12" s="663"/>
      <c r="BC12" s="663"/>
      <c r="BD12" s="663"/>
      <c r="BE12" s="663"/>
      <c r="BF12" s="664"/>
      <c r="BG12" s="665">
        <v>850226</v>
      </c>
      <c r="BH12" s="666"/>
      <c r="BI12" s="666"/>
      <c r="BJ12" s="666"/>
      <c r="BK12" s="666"/>
      <c r="BL12" s="666"/>
      <c r="BM12" s="666"/>
      <c r="BN12" s="667"/>
      <c r="BO12" s="668">
        <v>43.2</v>
      </c>
      <c r="BP12" s="668"/>
      <c r="BQ12" s="668"/>
      <c r="BR12" s="668"/>
      <c r="BS12" s="669" t="s">
        <v>127</v>
      </c>
      <c r="BT12" s="669"/>
      <c r="BU12" s="669"/>
      <c r="BV12" s="669"/>
      <c r="BW12" s="669"/>
      <c r="BX12" s="669"/>
      <c r="BY12" s="669"/>
      <c r="BZ12" s="669"/>
      <c r="CA12" s="669"/>
      <c r="CB12" s="673"/>
      <c r="CD12" s="680" t="s">
        <v>249</v>
      </c>
      <c r="CE12" s="681"/>
      <c r="CF12" s="681"/>
      <c r="CG12" s="681"/>
      <c r="CH12" s="681"/>
      <c r="CI12" s="681"/>
      <c r="CJ12" s="681"/>
      <c r="CK12" s="681"/>
      <c r="CL12" s="681"/>
      <c r="CM12" s="681"/>
      <c r="CN12" s="681"/>
      <c r="CO12" s="681"/>
      <c r="CP12" s="681"/>
      <c r="CQ12" s="682"/>
      <c r="CR12" s="665">
        <v>317094</v>
      </c>
      <c r="CS12" s="666"/>
      <c r="CT12" s="666"/>
      <c r="CU12" s="666"/>
      <c r="CV12" s="666"/>
      <c r="CW12" s="666"/>
      <c r="CX12" s="666"/>
      <c r="CY12" s="667"/>
      <c r="CZ12" s="668">
        <v>2.5</v>
      </c>
      <c r="DA12" s="668"/>
      <c r="DB12" s="668"/>
      <c r="DC12" s="668"/>
      <c r="DD12" s="674">
        <v>5974</v>
      </c>
      <c r="DE12" s="666"/>
      <c r="DF12" s="666"/>
      <c r="DG12" s="666"/>
      <c r="DH12" s="666"/>
      <c r="DI12" s="666"/>
      <c r="DJ12" s="666"/>
      <c r="DK12" s="666"/>
      <c r="DL12" s="666"/>
      <c r="DM12" s="666"/>
      <c r="DN12" s="666"/>
      <c r="DO12" s="666"/>
      <c r="DP12" s="667"/>
      <c r="DQ12" s="674">
        <v>219297</v>
      </c>
      <c r="DR12" s="666"/>
      <c r="DS12" s="666"/>
      <c r="DT12" s="666"/>
      <c r="DU12" s="666"/>
      <c r="DV12" s="666"/>
      <c r="DW12" s="666"/>
      <c r="DX12" s="666"/>
      <c r="DY12" s="666"/>
      <c r="DZ12" s="666"/>
      <c r="EA12" s="666"/>
      <c r="EB12" s="666"/>
      <c r="EC12" s="675"/>
    </row>
    <row r="13" spans="2:143" ht="11.25" customHeight="1" x14ac:dyDescent="0.2">
      <c r="B13" s="662" t="s">
        <v>250</v>
      </c>
      <c r="C13" s="663"/>
      <c r="D13" s="663"/>
      <c r="E13" s="663"/>
      <c r="F13" s="663"/>
      <c r="G13" s="663"/>
      <c r="H13" s="663"/>
      <c r="I13" s="663"/>
      <c r="J13" s="663"/>
      <c r="K13" s="663"/>
      <c r="L13" s="663"/>
      <c r="M13" s="663"/>
      <c r="N13" s="663"/>
      <c r="O13" s="663"/>
      <c r="P13" s="663"/>
      <c r="Q13" s="664"/>
      <c r="R13" s="665" t="s">
        <v>136</v>
      </c>
      <c r="S13" s="666"/>
      <c r="T13" s="666"/>
      <c r="U13" s="666"/>
      <c r="V13" s="666"/>
      <c r="W13" s="666"/>
      <c r="X13" s="666"/>
      <c r="Y13" s="667"/>
      <c r="Z13" s="668" t="s">
        <v>243</v>
      </c>
      <c r="AA13" s="668"/>
      <c r="AB13" s="668"/>
      <c r="AC13" s="668"/>
      <c r="AD13" s="669" t="s">
        <v>127</v>
      </c>
      <c r="AE13" s="669"/>
      <c r="AF13" s="669"/>
      <c r="AG13" s="669"/>
      <c r="AH13" s="669"/>
      <c r="AI13" s="669"/>
      <c r="AJ13" s="669"/>
      <c r="AK13" s="669"/>
      <c r="AL13" s="670" t="s">
        <v>136</v>
      </c>
      <c r="AM13" s="671"/>
      <c r="AN13" s="671"/>
      <c r="AO13" s="672"/>
      <c r="AP13" s="662" t="s">
        <v>251</v>
      </c>
      <c r="AQ13" s="663"/>
      <c r="AR13" s="663"/>
      <c r="AS13" s="663"/>
      <c r="AT13" s="663"/>
      <c r="AU13" s="663"/>
      <c r="AV13" s="663"/>
      <c r="AW13" s="663"/>
      <c r="AX13" s="663"/>
      <c r="AY13" s="663"/>
      <c r="AZ13" s="663"/>
      <c r="BA13" s="663"/>
      <c r="BB13" s="663"/>
      <c r="BC13" s="663"/>
      <c r="BD13" s="663"/>
      <c r="BE13" s="663"/>
      <c r="BF13" s="664"/>
      <c r="BG13" s="665">
        <v>841021</v>
      </c>
      <c r="BH13" s="666"/>
      <c r="BI13" s="666"/>
      <c r="BJ13" s="666"/>
      <c r="BK13" s="666"/>
      <c r="BL13" s="666"/>
      <c r="BM13" s="666"/>
      <c r="BN13" s="667"/>
      <c r="BO13" s="668">
        <v>42.8</v>
      </c>
      <c r="BP13" s="668"/>
      <c r="BQ13" s="668"/>
      <c r="BR13" s="668"/>
      <c r="BS13" s="669" t="s">
        <v>127</v>
      </c>
      <c r="BT13" s="669"/>
      <c r="BU13" s="669"/>
      <c r="BV13" s="669"/>
      <c r="BW13" s="669"/>
      <c r="BX13" s="669"/>
      <c r="BY13" s="669"/>
      <c r="BZ13" s="669"/>
      <c r="CA13" s="669"/>
      <c r="CB13" s="673"/>
      <c r="CD13" s="680" t="s">
        <v>252</v>
      </c>
      <c r="CE13" s="681"/>
      <c r="CF13" s="681"/>
      <c r="CG13" s="681"/>
      <c r="CH13" s="681"/>
      <c r="CI13" s="681"/>
      <c r="CJ13" s="681"/>
      <c r="CK13" s="681"/>
      <c r="CL13" s="681"/>
      <c r="CM13" s="681"/>
      <c r="CN13" s="681"/>
      <c r="CO13" s="681"/>
      <c r="CP13" s="681"/>
      <c r="CQ13" s="682"/>
      <c r="CR13" s="665">
        <v>1774991</v>
      </c>
      <c r="CS13" s="666"/>
      <c r="CT13" s="666"/>
      <c r="CU13" s="666"/>
      <c r="CV13" s="666"/>
      <c r="CW13" s="666"/>
      <c r="CX13" s="666"/>
      <c r="CY13" s="667"/>
      <c r="CZ13" s="668">
        <v>13.8</v>
      </c>
      <c r="DA13" s="668"/>
      <c r="DB13" s="668"/>
      <c r="DC13" s="668"/>
      <c r="DD13" s="674">
        <v>301404</v>
      </c>
      <c r="DE13" s="666"/>
      <c r="DF13" s="666"/>
      <c r="DG13" s="666"/>
      <c r="DH13" s="666"/>
      <c r="DI13" s="666"/>
      <c r="DJ13" s="666"/>
      <c r="DK13" s="666"/>
      <c r="DL13" s="666"/>
      <c r="DM13" s="666"/>
      <c r="DN13" s="666"/>
      <c r="DO13" s="666"/>
      <c r="DP13" s="667"/>
      <c r="DQ13" s="674">
        <v>1393648</v>
      </c>
      <c r="DR13" s="666"/>
      <c r="DS13" s="666"/>
      <c r="DT13" s="666"/>
      <c r="DU13" s="666"/>
      <c r="DV13" s="666"/>
      <c r="DW13" s="666"/>
      <c r="DX13" s="666"/>
      <c r="DY13" s="666"/>
      <c r="DZ13" s="666"/>
      <c r="EA13" s="666"/>
      <c r="EB13" s="666"/>
      <c r="EC13" s="675"/>
    </row>
    <row r="14" spans="2:143" ht="11.25" customHeight="1" x14ac:dyDescent="0.2">
      <c r="B14" s="662" t="s">
        <v>253</v>
      </c>
      <c r="C14" s="663"/>
      <c r="D14" s="663"/>
      <c r="E14" s="663"/>
      <c r="F14" s="663"/>
      <c r="G14" s="663"/>
      <c r="H14" s="663"/>
      <c r="I14" s="663"/>
      <c r="J14" s="663"/>
      <c r="K14" s="663"/>
      <c r="L14" s="663"/>
      <c r="M14" s="663"/>
      <c r="N14" s="663"/>
      <c r="O14" s="663"/>
      <c r="P14" s="663"/>
      <c r="Q14" s="664"/>
      <c r="R14" s="665" t="s">
        <v>243</v>
      </c>
      <c r="S14" s="666"/>
      <c r="T14" s="666"/>
      <c r="U14" s="666"/>
      <c r="V14" s="666"/>
      <c r="W14" s="666"/>
      <c r="X14" s="666"/>
      <c r="Y14" s="667"/>
      <c r="Z14" s="668" t="s">
        <v>243</v>
      </c>
      <c r="AA14" s="668"/>
      <c r="AB14" s="668"/>
      <c r="AC14" s="668"/>
      <c r="AD14" s="669" t="s">
        <v>136</v>
      </c>
      <c r="AE14" s="669"/>
      <c r="AF14" s="669"/>
      <c r="AG14" s="669"/>
      <c r="AH14" s="669"/>
      <c r="AI14" s="669"/>
      <c r="AJ14" s="669"/>
      <c r="AK14" s="669"/>
      <c r="AL14" s="670" t="s">
        <v>136</v>
      </c>
      <c r="AM14" s="671"/>
      <c r="AN14" s="671"/>
      <c r="AO14" s="672"/>
      <c r="AP14" s="662" t="s">
        <v>254</v>
      </c>
      <c r="AQ14" s="663"/>
      <c r="AR14" s="663"/>
      <c r="AS14" s="663"/>
      <c r="AT14" s="663"/>
      <c r="AU14" s="663"/>
      <c r="AV14" s="663"/>
      <c r="AW14" s="663"/>
      <c r="AX14" s="663"/>
      <c r="AY14" s="663"/>
      <c r="AZ14" s="663"/>
      <c r="BA14" s="663"/>
      <c r="BB14" s="663"/>
      <c r="BC14" s="663"/>
      <c r="BD14" s="663"/>
      <c r="BE14" s="663"/>
      <c r="BF14" s="664"/>
      <c r="BG14" s="665">
        <v>85375</v>
      </c>
      <c r="BH14" s="666"/>
      <c r="BI14" s="666"/>
      <c r="BJ14" s="666"/>
      <c r="BK14" s="666"/>
      <c r="BL14" s="666"/>
      <c r="BM14" s="666"/>
      <c r="BN14" s="667"/>
      <c r="BO14" s="668">
        <v>4.3</v>
      </c>
      <c r="BP14" s="668"/>
      <c r="BQ14" s="668"/>
      <c r="BR14" s="668"/>
      <c r="BS14" s="669" t="s">
        <v>127</v>
      </c>
      <c r="BT14" s="669"/>
      <c r="BU14" s="669"/>
      <c r="BV14" s="669"/>
      <c r="BW14" s="669"/>
      <c r="BX14" s="669"/>
      <c r="BY14" s="669"/>
      <c r="BZ14" s="669"/>
      <c r="CA14" s="669"/>
      <c r="CB14" s="673"/>
      <c r="CD14" s="680" t="s">
        <v>255</v>
      </c>
      <c r="CE14" s="681"/>
      <c r="CF14" s="681"/>
      <c r="CG14" s="681"/>
      <c r="CH14" s="681"/>
      <c r="CI14" s="681"/>
      <c r="CJ14" s="681"/>
      <c r="CK14" s="681"/>
      <c r="CL14" s="681"/>
      <c r="CM14" s="681"/>
      <c r="CN14" s="681"/>
      <c r="CO14" s="681"/>
      <c r="CP14" s="681"/>
      <c r="CQ14" s="682"/>
      <c r="CR14" s="665">
        <v>558993</v>
      </c>
      <c r="CS14" s="666"/>
      <c r="CT14" s="666"/>
      <c r="CU14" s="666"/>
      <c r="CV14" s="666"/>
      <c r="CW14" s="666"/>
      <c r="CX14" s="666"/>
      <c r="CY14" s="667"/>
      <c r="CZ14" s="668">
        <v>4.3</v>
      </c>
      <c r="DA14" s="668"/>
      <c r="DB14" s="668"/>
      <c r="DC14" s="668"/>
      <c r="DD14" s="674">
        <v>38312</v>
      </c>
      <c r="DE14" s="666"/>
      <c r="DF14" s="666"/>
      <c r="DG14" s="666"/>
      <c r="DH14" s="666"/>
      <c r="DI14" s="666"/>
      <c r="DJ14" s="666"/>
      <c r="DK14" s="666"/>
      <c r="DL14" s="666"/>
      <c r="DM14" s="666"/>
      <c r="DN14" s="666"/>
      <c r="DO14" s="666"/>
      <c r="DP14" s="667"/>
      <c r="DQ14" s="674">
        <v>402621</v>
      </c>
      <c r="DR14" s="666"/>
      <c r="DS14" s="666"/>
      <c r="DT14" s="666"/>
      <c r="DU14" s="666"/>
      <c r="DV14" s="666"/>
      <c r="DW14" s="666"/>
      <c r="DX14" s="666"/>
      <c r="DY14" s="666"/>
      <c r="DZ14" s="666"/>
      <c r="EA14" s="666"/>
      <c r="EB14" s="666"/>
      <c r="EC14" s="675"/>
    </row>
    <row r="15" spans="2:143" ht="11.25" customHeight="1" x14ac:dyDescent="0.2">
      <c r="B15" s="662" t="s">
        <v>256</v>
      </c>
      <c r="C15" s="663"/>
      <c r="D15" s="663"/>
      <c r="E15" s="663"/>
      <c r="F15" s="663"/>
      <c r="G15" s="663"/>
      <c r="H15" s="663"/>
      <c r="I15" s="663"/>
      <c r="J15" s="663"/>
      <c r="K15" s="663"/>
      <c r="L15" s="663"/>
      <c r="M15" s="663"/>
      <c r="N15" s="663"/>
      <c r="O15" s="663"/>
      <c r="P15" s="663"/>
      <c r="Q15" s="664"/>
      <c r="R15" s="665" t="s">
        <v>243</v>
      </c>
      <c r="S15" s="666"/>
      <c r="T15" s="666"/>
      <c r="U15" s="666"/>
      <c r="V15" s="666"/>
      <c r="W15" s="666"/>
      <c r="X15" s="666"/>
      <c r="Y15" s="667"/>
      <c r="Z15" s="668" t="s">
        <v>127</v>
      </c>
      <c r="AA15" s="668"/>
      <c r="AB15" s="668"/>
      <c r="AC15" s="668"/>
      <c r="AD15" s="669" t="s">
        <v>127</v>
      </c>
      <c r="AE15" s="669"/>
      <c r="AF15" s="669"/>
      <c r="AG15" s="669"/>
      <c r="AH15" s="669"/>
      <c r="AI15" s="669"/>
      <c r="AJ15" s="669"/>
      <c r="AK15" s="669"/>
      <c r="AL15" s="670" t="s">
        <v>243</v>
      </c>
      <c r="AM15" s="671"/>
      <c r="AN15" s="671"/>
      <c r="AO15" s="672"/>
      <c r="AP15" s="662" t="s">
        <v>257</v>
      </c>
      <c r="AQ15" s="663"/>
      <c r="AR15" s="663"/>
      <c r="AS15" s="663"/>
      <c r="AT15" s="663"/>
      <c r="AU15" s="663"/>
      <c r="AV15" s="663"/>
      <c r="AW15" s="663"/>
      <c r="AX15" s="663"/>
      <c r="AY15" s="663"/>
      <c r="AZ15" s="663"/>
      <c r="BA15" s="663"/>
      <c r="BB15" s="663"/>
      <c r="BC15" s="663"/>
      <c r="BD15" s="663"/>
      <c r="BE15" s="663"/>
      <c r="BF15" s="664"/>
      <c r="BG15" s="665">
        <v>120501</v>
      </c>
      <c r="BH15" s="666"/>
      <c r="BI15" s="666"/>
      <c r="BJ15" s="666"/>
      <c r="BK15" s="666"/>
      <c r="BL15" s="666"/>
      <c r="BM15" s="666"/>
      <c r="BN15" s="667"/>
      <c r="BO15" s="668">
        <v>6.1</v>
      </c>
      <c r="BP15" s="668"/>
      <c r="BQ15" s="668"/>
      <c r="BR15" s="668"/>
      <c r="BS15" s="669" t="s">
        <v>127</v>
      </c>
      <c r="BT15" s="669"/>
      <c r="BU15" s="669"/>
      <c r="BV15" s="669"/>
      <c r="BW15" s="669"/>
      <c r="BX15" s="669"/>
      <c r="BY15" s="669"/>
      <c r="BZ15" s="669"/>
      <c r="CA15" s="669"/>
      <c r="CB15" s="673"/>
      <c r="CD15" s="680" t="s">
        <v>258</v>
      </c>
      <c r="CE15" s="681"/>
      <c r="CF15" s="681"/>
      <c r="CG15" s="681"/>
      <c r="CH15" s="681"/>
      <c r="CI15" s="681"/>
      <c r="CJ15" s="681"/>
      <c r="CK15" s="681"/>
      <c r="CL15" s="681"/>
      <c r="CM15" s="681"/>
      <c r="CN15" s="681"/>
      <c r="CO15" s="681"/>
      <c r="CP15" s="681"/>
      <c r="CQ15" s="682"/>
      <c r="CR15" s="665">
        <v>1695370</v>
      </c>
      <c r="CS15" s="666"/>
      <c r="CT15" s="666"/>
      <c r="CU15" s="666"/>
      <c r="CV15" s="666"/>
      <c r="CW15" s="666"/>
      <c r="CX15" s="666"/>
      <c r="CY15" s="667"/>
      <c r="CZ15" s="668">
        <v>13.1</v>
      </c>
      <c r="DA15" s="668"/>
      <c r="DB15" s="668"/>
      <c r="DC15" s="668"/>
      <c r="DD15" s="674">
        <v>385398</v>
      </c>
      <c r="DE15" s="666"/>
      <c r="DF15" s="666"/>
      <c r="DG15" s="666"/>
      <c r="DH15" s="666"/>
      <c r="DI15" s="666"/>
      <c r="DJ15" s="666"/>
      <c r="DK15" s="666"/>
      <c r="DL15" s="666"/>
      <c r="DM15" s="666"/>
      <c r="DN15" s="666"/>
      <c r="DO15" s="666"/>
      <c r="DP15" s="667"/>
      <c r="DQ15" s="674">
        <v>1179703</v>
      </c>
      <c r="DR15" s="666"/>
      <c r="DS15" s="666"/>
      <c r="DT15" s="666"/>
      <c r="DU15" s="666"/>
      <c r="DV15" s="666"/>
      <c r="DW15" s="666"/>
      <c r="DX15" s="666"/>
      <c r="DY15" s="666"/>
      <c r="DZ15" s="666"/>
      <c r="EA15" s="666"/>
      <c r="EB15" s="666"/>
      <c r="EC15" s="675"/>
    </row>
    <row r="16" spans="2:143" ht="11.25" customHeight="1" x14ac:dyDescent="0.2">
      <c r="B16" s="662" t="s">
        <v>259</v>
      </c>
      <c r="C16" s="663"/>
      <c r="D16" s="663"/>
      <c r="E16" s="663"/>
      <c r="F16" s="663"/>
      <c r="G16" s="663"/>
      <c r="H16" s="663"/>
      <c r="I16" s="663"/>
      <c r="J16" s="663"/>
      <c r="K16" s="663"/>
      <c r="L16" s="663"/>
      <c r="M16" s="663"/>
      <c r="N16" s="663"/>
      <c r="O16" s="663"/>
      <c r="P16" s="663"/>
      <c r="Q16" s="664"/>
      <c r="R16" s="665">
        <v>7549</v>
      </c>
      <c r="S16" s="666"/>
      <c r="T16" s="666"/>
      <c r="U16" s="666"/>
      <c r="V16" s="666"/>
      <c r="W16" s="666"/>
      <c r="X16" s="666"/>
      <c r="Y16" s="667"/>
      <c r="Z16" s="668">
        <v>0.1</v>
      </c>
      <c r="AA16" s="668"/>
      <c r="AB16" s="668"/>
      <c r="AC16" s="668"/>
      <c r="AD16" s="669">
        <v>7549</v>
      </c>
      <c r="AE16" s="669"/>
      <c r="AF16" s="669"/>
      <c r="AG16" s="669"/>
      <c r="AH16" s="669"/>
      <c r="AI16" s="669"/>
      <c r="AJ16" s="669"/>
      <c r="AK16" s="669"/>
      <c r="AL16" s="670">
        <v>0.1</v>
      </c>
      <c r="AM16" s="671"/>
      <c r="AN16" s="671"/>
      <c r="AO16" s="672"/>
      <c r="AP16" s="662" t="s">
        <v>260</v>
      </c>
      <c r="AQ16" s="663"/>
      <c r="AR16" s="663"/>
      <c r="AS16" s="663"/>
      <c r="AT16" s="663"/>
      <c r="AU16" s="663"/>
      <c r="AV16" s="663"/>
      <c r="AW16" s="663"/>
      <c r="AX16" s="663"/>
      <c r="AY16" s="663"/>
      <c r="AZ16" s="663"/>
      <c r="BA16" s="663"/>
      <c r="BB16" s="663"/>
      <c r="BC16" s="663"/>
      <c r="BD16" s="663"/>
      <c r="BE16" s="663"/>
      <c r="BF16" s="664"/>
      <c r="BG16" s="665">
        <v>3316</v>
      </c>
      <c r="BH16" s="666"/>
      <c r="BI16" s="666"/>
      <c r="BJ16" s="666"/>
      <c r="BK16" s="666"/>
      <c r="BL16" s="666"/>
      <c r="BM16" s="666"/>
      <c r="BN16" s="667"/>
      <c r="BO16" s="668">
        <v>0.2</v>
      </c>
      <c r="BP16" s="668"/>
      <c r="BQ16" s="668"/>
      <c r="BR16" s="668"/>
      <c r="BS16" s="669" t="s">
        <v>127</v>
      </c>
      <c r="BT16" s="669"/>
      <c r="BU16" s="669"/>
      <c r="BV16" s="669"/>
      <c r="BW16" s="669"/>
      <c r="BX16" s="669"/>
      <c r="BY16" s="669"/>
      <c r="BZ16" s="669"/>
      <c r="CA16" s="669"/>
      <c r="CB16" s="673"/>
      <c r="CD16" s="680" t="s">
        <v>261</v>
      </c>
      <c r="CE16" s="681"/>
      <c r="CF16" s="681"/>
      <c r="CG16" s="681"/>
      <c r="CH16" s="681"/>
      <c r="CI16" s="681"/>
      <c r="CJ16" s="681"/>
      <c r="CK16" s="681"/>
      <c r="CL16" s="681"/>
      <c r="CM16" s="681"/>
      <c r="CN16" s="681"/>
      <c r="CO16" s="681"/>
      <c r="CP16" s="681"/>
      <c r="CQ16" s="682"/>
      <c r="CR16" s="665">
        <v>10311</v>
      </c>
      <c r="CS16" s="666"/>
      <c r="CT16" s="666"/>
      <c r="CU16" s="666"/>
      <c r="CV16" s="666"/>
      <c r="CW16" s="666"/>
      <c r="CX16" s="666"/>
      <c r="CY16" s="667"/>
      <c r="CZ16" s="668">
        <v>0.1</v>
      </c>
      <c r="DA16" s="668"/>
      <c r="DB16" s="668"/>
      <c r="DC16" s="668"/>
      <c r="DD16" s="674" t="s">
        <v>127</v>
      </c>
      <c r="DE16" s="666"/>
      <c r="DF16" s="666"/>
      <c r="DG16" s="666"/>
      <c r="DH16" s="666"/>
      <c r="DI16" s="666"/>
      <c r="DJ16" s="666"/>
      <c r="DK16" s="666"/>
      <c r="DL16" s="666"/>
      <c r="DM16" s="666"/>
      <c r="DN16" s="666"/>
      <c r="DO16" s="666"/>
      <c r="DP16" s="667"/>
      <c r="DQ16" s="674">
        <v>316</v>
      </c>
      <c r="DR16" s="666"/>
      <c r="DS16" s="666"/>
      <c r="DT16" s="666"/>
      <c r="DU16" s="666"/>
      <c r="DV16" s="666"/>
      <c r="DW16" s="666"/>
      <c r="DX16" s="666"/>
      <c r="DY16" s="666"/>
      <c r="DZ16" s="666"/>
      <c r="EA16" s="666"/>
      <c r="EB16" s="666"/>
      <c r="EC16" s="675"/>
    </row>
    <row r="17" spans="2:133" ht="11.25" customHeight="1" x14ac:dyDescent="0.2">
      <c r="B17" s="662" t="s">
        <v>262</v>
      </c>
      <c r="C17" s="663"/>
      <c r="D17" s="663"/>
      <c r="E17" s="663"/>
      <c r="F17" s="663"/>
      <c r="G17" s="663"/>
      <c r="H17" s="663"/>
      <c r="I17" s="663"/>
      <c r="J17" s="663"/>
      <c r="K17" s="663"/>
      <c r="L17" s="663"/>
      <c r="M17" s="663"/>
      <c r="N17" s="663"/>
      <c r="O17" s="663"/>
      <c r="P17" s="663"/>
      <c r="Q17" s="664"/>
      <c r="R17" s="665">
        <v>17150</v>
      </c>
      <c r="S17" s="666"/>
      <c r="T17" s="666"/>
      <c r="U17" s="666"/>
      <c r="V17" s="666"/>
      <c r="W17" s="666"/>
      <c r="X17" s="666"/>
      <c r="Y17" s="667"/>
      <c r="Z17" s="668">
        <v>0.1</v>
      </c>
      <c r="AA17" s="668"/>
      <c r="AB17" s="668"/>
      <c r="AC17" s="668"/>
      <c r="AD17" s="669">
        <v>17150</v>
      </c>
      <c r="AE17" s="669"/>
      <c r="AF17" s="669"/>
      <c r="AG17" s="669"/>
      <c r="AH17" s="669"/>
      <c r="AI17" s="669"/>
      <c r="AJ17" s="669"/>
      <c r="AK17" s="669"/>
      <c r="AL17" s="670">
        <v>0.2</v>
      </c>
      <c r="AM17" s="671"/>
      <c r="AN17" s="671"/>
      <c r="AO17" s="672"/>
      <c r="AP17" s="662" t="s">
        <v>263</v>
      </c>
      <c r="AQ17" s="663"/>
      <c r="AR17" s="663"/>
      <c r="AS17" s="663"/>
      <c r="AT17" s="663"/>
      <c r="AU17" s="663"/>
      <c r="AV17" s="663"/>
      <c r="AW17" s="663"/>
      <c r="AX17" s="663"/>
      <c r="AY17" s="663"/>
      <c r="AZ17" s="663"/>
      <c r="BA17" s="663"/>
      <c r="BB17" s="663"/>
      <c r="BC17" s="663"/>
      <c r="BD17" s="663"/>
      <c r="BE17" s="663"/>
      <c r="BF17" s="664"/>
      <c r="BG17" s="665" t="s">
        <v>243</v>
      </c>
      <c r="BH17" s="666"/>
      <c r="BI17" s="666"/>
      <c r="BJ17" s="666"/>
      <c r="BK17" s="666"/>
      <c r="BL17" s="666"/>
      <c r="BM17" s="666"/>
      <c r="BN17" s="667"/>
      <c r="BO17" s="668" t="s">
        <v>127</v>
      </c>
      <c r="BP17" s="668"/>
      <c r="BQ17" s="668"/>
      <c r="BR17" s="668"/>
      <c r="BS17" s="669" t="s">
        <v>243</v>
      </c>
      <c r="BT17" s="669"/>
      <c r="BU17" s="669"/>
      <c r="BV17" s="669"/>
      <c r="BW17" s="669"/>
      <c r="BX17" s="669"/>
      <c r="BY17" s="669"/>
      <c r="BZ17" s="669"/>
      <c r="CA17" s="669"/>
      <c r="CB17" s="673"/>
      <c r="CD17" s="680" t="s">
        <v>264</v>
      </c>
      <c r="CE17" s="681"/>
      <c r="CF17" s="681"/>
      <c r="CG17" s="681"/>
      <c r="CH17" s="681"/>
      <c r="CI17" s="681"/>
      <c r="CJ17" s="681"/>
      <c r="CK17" s="681"/>
      <c r="CL17" s="681"/>
      <c r="CM17" s="681"/>
      <c r="CN17" s="681"/>
      <c r="CO17" s="681"/>
      <c r="CP17" s="681"/>
      <c r="CQ17" s="682"/>
      <c r="CR17" s="665">
        <v>1583630</v>
      </c>
      <c r="CS17" s="666"/>
      <c r="CT17" s="666"/>
      <c r="CU17" s="666"/>
      <c r="CV17" s="666"/>
      <c r="CW17" s="666"/>
      <c r="CX17" s="666"/>
      <c r="CY17" s="667"/>
      <c r="CZ17" s="668">
        <v>12.3</v>
      </c>
      <c r="DA17" s="668"/>
      <c r="DB17" s="668"/>
      <c r="DC17" s="668"/>
      <c r="DD17" s="674" t="s">
        <v>127</v>
      </c>
      <c r="DE17" s="666"/>
      <c r="DF17" s="666"/>
      <c r="DG17" s="666"/>
      <c r="DH17" s="666"/>
      <c r="DI17" s="666"/>
      <c r="DJ17" s="666"/>
      <c r="DK17" s="666"/>
      <c r="DL17" s="666"/>
      <c r="DM17" s="666"/>
      <c r="DN17" s="666"/>
      <c r="DO17" s="666"/>
      <c r="DP17" s="667"/>
      <c r="DQ17" s="674">
        <v>1569489</v>
      </c>
      <c r="DR17" s="666"/>
      <c r="DS17" s="666"/>
      <c r="DT17" s="666"/>
      <c r="DU17" s="666"/>
      <c r="DV17" s="666"/>
      <c r="DW17" s="666"/>
      <c r="DX17" s="666"/>
      <c r="DY17" s="666"/>
      <c r="DZ17" s="666"/>
      <c r="EA17" s="666"/>
      <c r="EB17" s="666"/>
      <c r="EC17" s="675"/>
    </row>
    <row r="18" spans="2:133" ht="11.25" customHeight="1" x14ac:dyDescent="0.2">
      <c r="B18" s="662" t="s">
        <v>265</v>
      </c>
      <c r="C18" s="663"/>
      <c r="D18" s="663"/>
      <c r="E18" s="663"/>
      <c r="F18" s="663"/>
      <c r="G18" s="663"/>
      <c r="H18" s="663"/>
      <c r="I18" s="663"/>
      <c r="J18" s="663"/>
      <c r="K18" s="663"/>
      <c r="L18" s="663"/>
      <c r="M18" s="663"/>
      <c r="N18" s="663"/>
      <c r="O18" s="663"/>
      <c r="P18" s="663"/>
      <c r="Q18" s="664"/>
      <c r="R18" s="665">
        <v>38356</v>
      </c>
      <c r="S18" s="666"/>
      <c r="T18" s="666"/>
      <c r="U18" s="666"/>
      <c r="V18" s="666"/>
      <c r="W18" s="666"/>
      <c r="X18" s="666"/>
      <c r="Y18" s="667"/>
      <c r="Z18" s="668">
        <v>0.3</v>
      </c>
      <c r="AA18" s="668"/>
      <c r="AB18" s="668"/>
      <c r="AC18" s="668"/>
      <c r="AD18" s="669">
        <v>38356</v>
      </c>
      <c r="AE18" s="669"/>
      <c r="AF18" s="669"/>
      <c r="AG18" s="669"/>
      <c r="AH18" s="669"/>
      <c r="AI18" s="669"/>
      <c r="AJ18" s="669"/>
      <c r="AK18" s="669"/>
      <c r="AL18" s="670">
        <v>0.5</v>
      </c>
      <c r="AM18" s="671"/>
      <c r="AN18" s="671"/>
      <c r="AO18" s="672"/>
      <c r="AP18" s="662" t="s">
        <v>266</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68" t="s">
        <v>127</v>
      </c>
      <c r="BP18" s="668"/>
      <c r="BQ18" s="668"/>
      <c r="BR18" s="668"/>
      <c r="BS18" s="669" t="s">
        <v>127</v>
      </c>
      <c r="BT18" s="669"/>
      <c r="BU18" s="669"/>
      <c r="BV18" s="669"/>
      <c r="BW18" s="669"/>
      <c r="BX18" s="669"/>
      <c r="BY18" s="669"/>
      <c r="BZ18" s="669"/>
      <c r="CA18" s="669"/>
      <c r="CB18" s="673"/>
      <c r="CD18" s="680" t="s">
        <v>267</v>
      </c>
      <c r="CE18" s="681"/>
      <c r="CF18" s="681"/>
      <c r="CG18" s="681"/>
      <c r="CH18" s="681"/>
      <c r="CI18" s="681"/>
      <c r="CJ18" s="681"/>
      <c r="CK18" s="681"/>
      <c r="CL18" s="681"/>
      <c r="CM18" s="681"/>
      <c r="CN18" s="681"/>
      <c r="CO18" s="681"/>
      <c r="CP18" s="681"/>
      <c r="CQ18" s="682"/>
      <c r="CR18" s="665">
        <v>540</v>
      </c>
      <c r="CS18" s="666"/>
      <c r="CT18" s="666"/>
      <c r="CU18" s="666"/>
      <c r="CV18" s="666"/>
      <c r="CW18" s="666"/>
      <c r="CX18" s="666"/>
      <c r="CY18" s="667"/>
      <c r="CZ18" s="668">
        <v>0</v>
      </c>
      <c r="DA18" s="668"/>
      <c r="DB18" s="668"/>
      <c r="DC18" s="668"/>
      <c r="DD18" s="674" t="s">
        <v>243</v>
      </c>
      <c r="DE18" s="666"/>
      <c r="DF18" s="666"/>
      <c r="DG18" s="666"/>
      <c r="DH18" s="666"/>
      <c r="DI18" s="666"/>
      <c r="DJ18" s="666"/>
      <c r="DK18" s="666"/>
      <c r="DL18" s="666"/>
      <c r="DM18" s="666"/>
      <c r="DN18" s="666"/>
      <c r="DO18" s="666"/>
      <c r="DP18" s="667"/>
      <c r="DQ18" s="674">
        <v>540</v>
      </c>
      <c r="DR18" s="666"/>
      <c r="DS18" s="666"/>
      <c r="DT18" s="666"/>
      <c r="DU18" s="666"/>
      <c r="DV18" s="666"/>
      <c r="DW18" s="666"/>
      <c r="DX18" s="666"/>
      <c r="DY18" s="666"/>
      <c r="DZ18" s="666"/>
      <c r="EA18" s="666"/>
      <c r="EB18" s="666"/>
      <c r="EC18" s="675"/>
    </row>
    <row r="19" spans="2:133" ht="11.25" customHeight="1" x14ac:dyDescent="0.2">
      <c r="B19" s="662" t="s">
        <v>268</v>
      </c>
      <c r="C19" s="663"/>
      <c r="D19" s="663"/>
      <c r="E19" s="663"/>
      <c r="F19" s="663"/>
      <c r="G19" s="663"/>
      <c r="H19" s="663"/>
      <c r="I19" s="663"/>
      <c r="J19" s="663"/>
      <c r="K19" s="663"/>
      <c r="L19" s="663"/>
      <c r="M19" s="663"/>
      <c r="N19" s="663"/>
      <c r="O19" s="663"/>
      <c r="P19" s="663"/>
      <c r="Q19" s="664"/>
      <c r="R19" s="665">
        <v>14374</v>
      </c>
      <c r="S19" s="666"/>
      <c r="T19" s="666"/>
      <c r="U19" s="666"/>
      <c r="V19" s="666"/>
      <c r="W19" s="666"/>
      <c r="X19" s="666"/>
      <c r="Y19" s="667"/>
      <c r="Z19" s="668">
        <v>0.1</v>
      </c>
      <c r="AA19" s="668"/>
      <c r="AB19" s="668"/>
      <c r="AC19" s="668"/>
      <c r="AD19" s="669">
        <v>14374</v>
      </c>
      <c r="AE19" s="669"/>
      <c r="AF19" s="669"/>
      <c r="AG19" s="669"/>
      <c r="AH19" s="669"/>
      <c r="AI19" s="669"/>
      <c r="AJ19" s="669"/>
      <c r="AK19" s="669"/>
      <c r="AL19" s="670">
        <v>0.2</v>
      </c>
      <c r="AM19" s="671"/>
      <c r="AN19" s="671"/>
      <c r="AO19" s="672"/>
      <c r="AP19" s="662" t="s">
        <v>269</v>
      </c>
      <c r="AQ19" s="663"/>
      <c r="AR19" s="663"/>
      <c r="AS19" s="663"/>
      <c r="AT19" s="663"/>
      <c r="AU19" s="663"/>
      <c r="AV19" s="663"/>
      <c r="AW19" s="663"/>
      <c r="AX19" s="663"/>
      <c r="AY19" s="663"/>
      <c r="AZ19" s="663"/>
      <c r="BA19" s="663"/>
      <c r="BB19" s="663"/>
      <c r="BC19" s="663"/>
      <c r="BD19" s="663"/>
      <c r="BE19" s="663"/>
      <c r="BF19" s="664"/>
      <c r="BG19" s="665">
        <v>68139</v>
      </c>
      <c r="BH19" s="666"/>
      <c r="BI19" s="666"/>
      <c r="BJ19" s="666"/>
      <c r="BK19" s="666"/>
      <c r="BL19" s="666"/>
      <c r="BM19" s="666"/>
      <c r="BN19" s="667"/>
      <c r="BO19" s="668">
        <v>3.5</v>
      </c>
      <c r="BP19" s="668"/>
      <c r="BQ19" s="668"/>
      <c r="BR19" s="668"/>
      <c r="BS19" s="669" t="s">
        <v>136</v>
      </c>
      <c r="BT19" s="669"/>
      <c r="BU19" s="669"/>
      <c r="BV19" s="669"/>
      <c r="BW19" s="669"/>
      <c r="BX19" s="669"/>
      <c r="BY19" s="669"/>
      <c r="BZ19" s="669"/>
      <c r="CA19" s="669"/>
      <c r="CB19" s="673"/>
      <c r="CD19" s="680" t="s">
        <v>270</v>
      </c>
      <c r="CE19" s="681"/>
      <c r="CF19" s="681"/>
      <c r="CG19" s="681"/>
      <c r="CH19" s="681"/>
      <c r="CI19" s="681"/>
      <c r="CJ19" s="681"/>
      <c r="CK19" s="681"/>
      <c r="CL19" s="681"/>
      <c r="CM19" s="681"/>
      <c r="CN19" s="681"/>
      <c r="CO19" s="681"/>
      <c r="CP19" s="681"/>
      <c r="CQ19" s="682"/>
      <c r="CR19" s="665" t="s">
        <v>127</v>
      </c>
      <c r="CS19" s="666"/>
      <c r="CT19" s="666"/>
      <c r="CU19" s="666"/>
      <c r="CV19" s="666"/>
      <c r="CW19" s="666"/>
      <c r="CX19" s="666"/>
      <c r="CY19" s="667"/>
      <c r="CZ19" s="668" t="s">
        <v>136</v>
      </c>
      <c r="DA19" s="668"/>
      <c r="DB19" s="668"/>
      <c r="DC19" s="668"/>
      <c r="DD19" s="674" t="s">
        <v>127</v>
      </c>
      <c r="DE19" s="666"/>
      <c r="DF19" s="666"/>
      <c r="DG19" s="666"/>
      <c r="DH19" s="666"/>
      <c r="DI19" s="666"/>
      <c r="DJ19" s="666"/>
      <c r="DK19" s="666"/>
      <c r="DL19" s="666"/>
      <c r="DM19" s="666"/>
      <c r="DN19" s="666"/>
      <c r="DO19" s="666"/>
      <c r="DP19" s="667"/>
      <c r="DQ19" s="674" t="s">
        <v>136</v>
      </c>
      <c r="DR19" s="666"/>
      <c r="DS19" s="666"/>
      <c r="DT19" s="666"/>
      <c r="DU19" s="666"/>
      <c r="DV19" s="666"/>
      <c r="DW19" s="666"/>
      <c r="DX19" s="666"/>
      <c r="DY19" s="666"/>
      <c r="DZ19" s="666"/>
      <c r="EA19" s="666"/>
      <c r="EB19" s="666"/>
      <c r="EC19" s="675"/>
    </row>
    <row r="20" spans="2:133" ht="11.25" customHeight="1" x14ac:dyDescent="0.2">
      <c r="B20" s="662" t="s">
        <v>271</v>
      </c>
      <c r="C20" s="663"/>
      <c r="D20" s="663"/>
      <c r="E20" s="663"/>
      <c r="F20" s="663"/>
      <c r="G20" s="663"/>
      <c r="H20" s="663"/>
      <c r="I20" s="663"/>
      <c r="J20" s="663"/>
      <c r="K20" s="663"/>
      <c r="L20" s="663"/>
      <c r="M20" s="663"/>
      <c r="N20" s="663"/>
      <c r="O20" s="663"/>
      <c r="P20" s="663"/>
      <c r="Q20" s="664"/>
      <c r="R20" s="665">
        <v>2350</v>
      </c>
      <c r="S20" s="666"/>
      <c r="T20" s="666"/>
      <c r="U20" s="666"/>
      <c r="V20" s="666"/>
      <c r="W20" s="666"/>
      <c r="X20" s="666"/>
      <c r="Y20" s="667"/>
      <c r="Z20" s="668">
        <v>0</v>
      </c>
      <c r="AA20" s="668"/>
      <c r="AB20" s="668"/>
      <c r="AC20" s="668"/>
      <c r="AD20" s="669">
        <v>2350</v>
      </c>
      <c r="AE20" s="669"/>
      <c r="AF20" s="669"/>
      <c r="AG20" s="669"/>
      <c r="AH20" s="669"/>
      <c r="AI20" s="669"/>
      <c r="AJ20" s="669"/>
      <c r="AK20" s="669"/>
      <c r="AL20" s="670">
        <v>0</v>
      </c>
      <c r="AM20" s="671"/>
      <c r="AN20" s="671"/>
      <c r="AO20" s="672"/>
      <c r="AP20" s="662" t="s">
        <v>272</v>
      </c>
      <c r="AQ20" s="663"/>
      <c r="AR20" s="663"/>
      <c r="AS20" s="663"/>
      <c r="AT20" s="663"/>
      <c r="AU20" s="663"/>
      <c r="AV20" s="663"/>
      <c r="AW20" s="663"/>
      <c r="AX20" s="663"/>
      <c r="AY20" s="663"/>
      <c r="AZ20" s="663"/>
      <c r="BA20" s="663"/>
      <c r="BB20" s="663"/>
      <c r="BC20" s="663"/>
      <c r="BD20" s="663"/>
      <c r="BE20" s="663"/>
      <c r="BF20" s="664"/>
      <c r="BG20" s="665">
        <v>68139</v>
      </c>
      <c r="BH20" s="666"/>
      <c r="BI20" s="666"/>
      <c r="BJ20" s="666"/>
      <c r="BK20" s="666"/>
      <c r="BL20" s="666"/>
      <c r="BM20" s="666"/>
      <c r="BN20" s="667"/>
      <c r="BO20" s="668">
        <v>3.5</v>
      </c>
      <c r="BP20" s="668"/>
      <c r="BQ20" s="668"/>
      <c r="BR20" s="668"/>
      <c r="BS20" s="669" t="s">
        <v>127</v>
      </c>
      <c r="BT20" s="669"/>
      <c r="BU20" s="669"/>
      <c r="BV20" s="669"/>
      <c r="BW20" s="669"/>
      <c r="BX20" s="669"/>
      <c r="BY20" s="669"/>
      <c r="BZ20" s="669"/>
      <c r="CA20" s="669"/>
      <c r="CB20" s="673"/>
      <c r="CD20" s="680" t="s">
        <v>273</v>
      </c>
      <c r="CE20" s="681"/>
      <c r="CF20" s="681"/>
      <c r="CG20" s="681"/>
      <c r="CH20" s="681"/>
      <c r="CI20" s="681"/>
      <c r="CJ20" s="681"/>
      <c r="CK20" s="681"/>
      <c r="CL20" s="681"/>
      <c r="CM20" s="681"/>
      <c r="CN20" s="681"/>
      <c r="CO20" s="681"/>
      <c r="CP20" s="681"/>
      <c r="CQ20" s="682"/>
      <c r="CR20" s="665">
        <v>12908288</v>
      </c>
      <c r="CS20" s="666"/>
      <c r="CT20" s="666"/>
      <c r="CU20" s="666"/>
      <c r="CV20" s="666"/>
      <c r="CW20" s="666"/>
      <c r="CX20" s="666"/>
      <c r="CY20" s="667"/>
      <c r="CZ20" s="668">
        <v>100</v>
      </c>
      <c r="DA20" s="668"/>
      <c r="DB20" s="668"/>
      <c r="DC20" s="668"/>
      <c r="DD20" s="674">
        <v>899154</v>
      </c>
      <c r="DE20" s="666"/>
      <c r="DF20" s="666"/>
      <c r="DG20" s="666"/>
      <c r="DH20" s="666"/>
      <c r="DI20" s="666"/>
      <c r="DJ20" s="666"/>
      <c r="DK20" s="666"/>
      <c r="DL20" s="666"/>
      <c r="DM20" s="666"/>
      <c r="DN20" s="666"/>
      <c r="DO20" s="666"/>
      <c r="DP20" s="667"/>
      <c r="DQ20" s="674">
        <v>9112206</v>
      </c>
      <c r="DR20" s="666"/>
      <c r="DS20" s="666"/>
      <c r="DT20" s="666"/>
      <c r="DU20" s="666"/>
      <c r="DV20" s="666"/>
      <c r="DW20" s="666"/>
      <c r="DX20" s="666"/>
      <c r="DY20" s="666"/>
      <c r="DZ20" s="666"/>
      <c r="EA20" s="666"/>
      <c r="EB20" s="666"/>
      <c r="EC20" s="675"/>
    </row>
    <row r="21" spans="2:133" ht="11.25" customHeight="1" x14ac:dyDescent="0.2">
      <c r="B21" s="662" t="s">
        <v>274</v>
      </c>
      <c r="C21" s="663"/>
      <c r="D21" s="663"/>
      <c r="E21" s="663"/>
      <c r="F21" s="663"/>
      <c r="G21" s="663"/>
      <c r="H21" s="663"/>
      <c r="I21" s="663"/>
      <c r="J21" s="663"/>
      <c r="K21" s="663"/>
      <c r="L21" s="663"/>
      <c r="M21" s="663"/>
      <c r="N21" s="663"/>
      <c r="O21" s="663"/>
      <c r="P21" s="663"/>
      <c r="Q21" s="664"/>
      <c r="R21" s="665">
        <v>872</v>
      </c>
      <c r="S21" s="666"/>
      <c r="T21" s="666"/>
      <c r="U21" s="666"/>
      <c r="V21" s="666"/>
      <c r="W21" s="666"/>
      <c r="X21" s="666"/>
      <c r="Y21" s="667"/>
      <c r="Z21" s="668">
        <v>0</v>
      </c>
      <c r="AA21" s="668"/>
      <c r="AB21" s="668"/>
      <c r="AC21" s="668"/>
      <c r="AD21" s="669">
        <v>872</v>
      </c>
      <c r="AE21" s="669"/>
      <c r="AF21" s="669"/>
      <c r="AG21" s="669"/>
      <c r="AH21" s="669"/>
      <c r="AI21" s="669"/>
      <c r="AJ21" s="669"/>
      <c r="AK21" s="669"/>
      <c r="AL21" s="670">
        <v>0</v>
      </c>
      <c r="AM21" s="671"/>
      <c r="AN21" s="671"/>
      <c r="AO21" s="672"/>
      <c r="AP21" s="684" t="s">
        <v>275</v>
      </c>
      <c r="AQ21" s="685"/>
      <c r="AR21" s="685"/>
      <c r="AS21" s="685"/>
      <c r="AT21" s="685"/>
      <c r="AU21" s="685"/>
      <c r="AV21" s="685"/>
      <c r="AW21" s="685"/>
      <c r="AX21" s="685"/>
      <c r="AY21" s="685"/>
      <c r="AZ21" s="685"/>
      <c r="BA21" s="685"/>
      <c r="BB21" s="685"/>
      <c r="BC21" s="685"/>
      <c r="BD21" s="685"/>
      <c r="BE21" s="685"/>
      <c r="BF21" s="686"/>
      <c r="BG21" s="665">
        <v>7423</v>
      </c>
      <c r="BH21" s="666"/>
      <c r="BI21" s="666"/>
      <c r="BJ21" s="666"/>
      <c r="BK21" s="666"/>
      <c r="BL21" s="666"/>
      <c r="BM21" s="666"/>
      <c r="BN21" s="667"/>
      <c r="BO21" s="668">
        <v>0.4</v>
      </c>
      <c r="BP21" s="668"/>
      <c r="BQ21" s="668"/>
      <c r="BR21" s="668"/>
      <c r="BS21" s="669" t="s">
        <v>136</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1" t="s">
        <v>276</v>
      </c>
      <c r="C22" s="702"/>
      <c r="D22" s="702"/>
      <c r="E22" s="702"/>
      <c r="F22" s="702"/>
      <c r="G22" s="702"/>
      <c r="H22" s="702"/>
      <c r="I22" s="702"/>
      <c r="J22" s="702"/>
      <c r="K22" s="702"/>
      <c r="L22" s="702"/>
      <c r="M22" s="702"/>
      <c r="N22" s="702"/>
      <c r="O22" s="702"/>
      <c r="P22" s="702"/>
      <c r="Q22" s="703"/>
      <c r="R22" s="665">
        <v>20760</v>
      </c>
      <c r="S22" s="666"/>
      <c r="T22" s="666"/>
      <c r="U22" s="666"/>
      <c r="V22" s="666"/>
      <c r="W22" s="666"/>
      <c r="X22" s="666"/>
      <c r="Y22" s="667"/>
      <c r="Z22" s="668">
        <v>0.2</v>
      </c>
      <c r="AA22" s="668"/>
      <c r="AB22" s="668"/>
      <c r="AC22" s="668"/>
      <c r="AD22" s="669" t="s">
        <v>127</v>
      </c>
      <c r="AE22" s="669"/>
      <c r="AF22" s="669"/>
      <c r="AG22" s="669"/>
      <c r="AH22" s="669"/>
      <c r="AI22" s="669"/>
      <c r="AJ22" s="669"/>
      <c r="AK22" s="669"/>
      <c r="AL22" s="670" t="s">
        <v>127</v>
      </c>
      <c r="AM22" s="671"/>
      <c r="AN22" s="671"/>
      <c r="AO22" s="672"/>
      <c r="AP22" s="684" t="s">
        <v>277</v>
      </c>
      <c r="AQ22" s="685"/>
      <c r="AR22" s="685"/>
      <c r="AS22" s="685"/>
      <c r="AT22" s="685"/>
      <c r="AU22" s="685"/>
      <c r="AV22" s="685"/>
      <c r="AW22" s="685"/>
      <c r="AX22" s="685"/>
      <c r="AY22" s="685"/>
      <c r="AZ22" s="685"/>
      <c r="BA22" s="685"/>
      <c r="BB22" s="685"/>
      <c r="BC22" s="685"/>
      <c r="BD22" s="685"/>
      <c r="BE22" s="685"/>
      <c r="BF22" s="686"/>
      <c r="BG22" s="665" t="s">
        <v>127</v>
      </c>
      <c r="BH22" s="666"/>
      <c r="BI22" s="666"/>
      <c r="BJ22" s="666"/>
      <c r="BK22" s="666"/>
      <c r="BL22" s="666"/>
      <c r="BM22" s="666"/>
      <c r="BN22" s="667"/>
      <c r="BO22" s="668" t="s">
        <v>127</v>
      </c>
      <c r="BP22" s="668"/>
      <c r="BQ22" s="668"/>
      <c r="BR22" s="668"/>
      <c r="BS22" s="669" t="s">
        <v>243</v>
      </c>
      <c r="BT22" s="669"/>
      <c r="BU22" s="669"/>
      <c r="BV22" s="669"/>
      <c r="BW22" s="669"/>
      <c r="BX22" s="669"/>
      <c r="BY22" s="669"/>
      <c r="BZ22" s="669"/>
      <c r="CA22" s="669"/>
      <c r="CB22" s="673"/>
      <c r="CD22" s="647" t="s">
        <v>278</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279</v>
      </c>
      <c r="C23" s="663"/>
      <c r="D23" s="663"/>
      <c r="E23" s="663"/>
      <c r="F23" s="663"/>
      <c r="G23" s="663"/>
      <c r="H23" s="663"/>
      <c r="I23" s="663"/>
      <c r="J23" s="663"/>
      <c r="K23" s="663"/>
      <c r="L23" s="663"/>
      <c r="M23" s="663"/>
      <c r="N23" s="663"/>
      <c r="O23" s="663"/>
      <c r="P23" s="663"/>
      <c r="Q23" s="664"/>
      <c r="R23" s="665">
        <v>5339140</v>
      </c>
      <c r="S23" s="666"/>
      <c r="T23" s="666"/>
      <c r="U23" s="666"/>
      <c r="V23" s="666"/>
      <c r="W23" s="666"/>
      <c r="X23" s="666"/>
      <c r="Y23" s="667"/>
      <c r="Z23" s="668">
        <v>38.799999999999997</v>
      </c>
      <c r="AA23" s="668"/>
      <c r="AB23" s="668"/>
      <c r="AC23" s="668"/>
      <c r="AD23" s="669">
        <v>4905077</v>
      </c>
      <c r="AE23" s="669"/>
      <c r="AF23" s="669"/>
      <c r="AG23" s="669"/>
      <c r="AH23" s="669"/>
      <c r="AI23" s="669"/>
      <c r="AJ23" s="669"/>
      <c r="AK23" s="669"/>
      <c r="AL23" s="670">
        <v>65.400000000000006</v>
      </c>
      <c r="AM23" s="671"/>
      <c r="AN23" s="671"/>
      <c r="AO23" s="672"/>
      <c r="AP23" s="684" t="s">
        <v>280</v>
      </c>
      <c r="AQ23" s="685"/>
      <c r="AR23" s="685"/>
      <c r="AS23" s="685"/>
      <c r="AT23" s="685"/>
      <c r="AU23" s="685"/>
      <c r="AV23" s="685"/>
      <c r="AW23" s="685"/>
      <c r="AX23" s="685"/>
      <c r="AY23" s="685"/>
      <c r="AZ23" s="685"/>
      <c r="BA23" s="685"/>
      <c r="BB23" s="685"/>
      <c r="BC23" s="685"/>
      <c r="BD23" s="685"/>
      <c r="BE23" s="685"/>
      <c r="BF23" s="686"/>
      <c r="BG23" s="665">
        <v>60716</v>
      </c>
      <c r="BH23" s="666"/>
      <c r="BI23" s="666"/>
      <c r="BJ23" s="666"/>
      <c r="BK23" s="666"/>
      <c r="BL23" s="666"/>
      <c r="BM23" s="666"/>
      <c r="BN23" s="667"/>
      <c r="BO23" s="668">
        <v>3.1</v>
      </c>
      <c r="BP23" s="668"/>
      <c r="BQ23" s="668"/>
      <c r="BR23" s="668"/>
      <c r="BS23" s="669" t="s">
        <v>243</v>
      </c>
      <c r="BT23" s="669"/>
      <c r="BU23" s="669"/>
      <c r="BV23" s="669"/>
      <c r="BW23" s="669"/>
      <c r="BX23" s="669"/>
      <c r="BY23" s="669"/>
      <c r="BZ23" s="669"/>
      <c r="CA23" s="669"/>
      <c r="CB23" s="673"/>
      <c r="CD23" s="647" t="s">
        <v>219</v>
      </c>
      <c r="CE23" s="648"/>
      <c r="CF23" s="648"/>
      <c r="CG23" s="648"/>
      <c r="CH23" s="648"/>
      <c r="CI23" s="648"/>
      <c r="CJ23" s="648"/>
      <c r="CK23" s="648"/>
      <c r="CL23" s="648"/>
      <c r="CM23" s="648"/>
      <c r="CN23" s="648"/>
      <c r="CO23" s="648"/>
      <c r="CP23" s="648"/>
      <c r="CQ23" s="649"/>
      <c r="CR23" s="647" t="s">
        <v>281</v>
      </c>
      <c r="CS23" s="648"/>
      <c r="CT23" s="648"/>
      <c r="CU23" s="648"/>
      <c r="CV23" s="648"/>
      <c r="CW23" s="648"/>
      <c r="CX23" s="648"/>
      <c r="CY23" s="649"/>
      <c r="CZ23" s="647" t="s">
        <v>282</v>
      </c>
      <c r="DA23" s="648"/>
      <c r="DB23" s="648"/>
      <c r="DC23" s="649"/>
      <c r="DD23" s="647" t="s">
        <v>283</v>
      </c>
      <c r="DE23" s="648"/>
      <c r="DF23" s="648"/>
      <c r="DG23" s="648"/>
      <c r="DH23" s="648"/>
      <c r="DI23" s="648"/>
      <c r="DJ23" s="648"/>
      <c r="DK23" s="649"/>
      <c r="DL23" s="696" t="s">
        <v>284</v>
      </c>
      <c r="DM23" s="697"/>
      <c r="DN23" s="697"/>
      <c r="DO23" s="697"/>
      <c r="DP23" s="697"/>
      <c r="DQ23" s="697"/>
      <c r="DR23" s="697"/>
      <c r="DS23" s="697"/>
      <c r="DT23" s="697"/>
      <c r="DU23" s="697"/>
      <c r="DV23" s="698"/>
      <c r="DW23" s="647" t="s">
        <v>285</v>
      </c>
      <c r="DX23" s="648"/>
      <c r="DY23" s="648"/>
      <c r="DZ23" s="648"/>
      <c r="EA23" s="648"/>
      <c r="EB23" s="648"/>
      <c r="EC23" s="649"/>
    </row>
    <row r="24" spans="2:133" ht="11.25" customHeight="1" x14ac:dyDescent="0.2">
      <c r="B24" s="662" t="s">
        <v>286</v>
      </c>
      <c r="C24" s="663"/>
      <c r="D24" s="663"/>
      <c r="E24" s="663"/>
      <c r="F24" s="663"/>
      <c r="G24" s="663"/>
      <c r="H24" s="663"/>
      <c r="I24" s="663"/>
      <c r="J24" s="663"/>
      <c r="K24" s="663"/>
      <c r="L24" s="663"/>
      <c r="M24" s="663"/>
      <c r="N24" s="663"/>
      <c r="O24" s="663"/>
      <c r="P24" s="663"/>
      <c r="Q24" s="664"/>
      <c r="R24" s="665">
        <v>4905077</v>
      </c>
      <c r="S24" s="666"/>
      <c r="T24" s="666"/>
      <c r="U24" s="666"/>
      <c r="V24" s="666"/>
      <c r="W24" s="666"/>
      <c r="X24" s="666"/>
      <c r="Y24" s="667"/>
      <c r="Z24" s="668">
        <v>35.700000000000003</v>
      </c>
      <c r="AA24" s="668"/>
      <c r="AB24" s="668"/>
      <c r="AC24" s="668"/>
      <c r="AD24" s="669">
        <v>4905077</v>
      </c>
      <c r="AE24" s="669"/>
      <c r="AF24" s="669"/>
      <c r="AG24" s="669"/>
      <c r="AH24" s="669"/>
      <c r="AI24" s="669"/>
      <c r="AJ24" s="669"/>
      <c r="AK24" s="669"/>
      <c r="AL24" s="670">
        <v>65.400000000000006</v>
      </c>
      <c r="AM24" s="671"/>
      <c r="AN24" s="671"/>
      <c r="AO24" s="672"/>
      <c r="AP24" s="684" t="s">
        <v>287</v>
      </c>
      <c r="AQ24" s="685"/>
      <c r="AR24" s="685"/>
      <c r="AS24" s="685"/>
      <c r="AT24" s="685"/>
      <c r="AU24" s="685"/>
      <c r="AV24" s="685"/>
      <c r="AW24" s="685"/>
      <c r="AX24" s="685"/>
      <c r="AY24" s="685"/>
      <c r="AZ24" s="685"/>
      <c r="BA24" s="685"/>
      <c r="BB24" s="685"/>
      <c r="BC24" s="685"/>
      <c r="BD24" s="685"/>
      <c r="BE24" s="685"/>
      <c r="BF24" s="686"/>
      <c r="BG24" s="665" t="s">
        <v>243</v>
      </c>
      <c r="BH24" s="666"/>
      <c r="BI24" s="666"/>
      <c r="BJ24" s="666"/>
      <c r="BK24" s="666"/>
      <c r="BL24" s="666"/>
      <c r="BM24" s="666"/>
      <c r="BN24" s="667"/>
      <c r="BO24" s="668" t="s">
        <v>127</v>
      </c>
      <c r="BP24" s="668"/>
      <c r="BQ24" s="668"/>
      <c r="BR24" s="668"/>
      <c r="BS24" s="669" t="s">
        <v>243</v>
      </c>
      <c r="BT24" s="669"/>
      <c r="BU24" s="669"/>
      <c r="BV24" s="669"/>
      <c r="BW24" s="669"/>
      <c r="BX24" s="669"/>
      <c r="BY24" s="669"/>
      <c r="BZ24" s="669"/>
      <c r="CA24" s="669"/>
      <c r="CB24" s="673"/>
      <c r="CD24" s="676" t="s">
        <v>288</v>
      </c>
      <c r="CE24" s="677"/>
      <c r="CF24" s="677"/>
      <c r="CG24" s="677"/>
      <c r="CH24" s="677"/>
      <c r="CI24" s="677"/>
      <c r="CJ24" s="677"/>
      <c r="CK24" s="677"/>
      <c r="CL24" s="677"/>
      <c r="CM24" s="677"/>
      <c r="CN24" s="677"/>
      <c r="CO24" s="677"/>
      <c r="CP24" s="677"/>
      <c r="CQ24" s="678"/>
      <c r="CR24" s="654">
        <v>5388168</v>
      </c>
      <c r="CS24" s="655"/>
      <c r="CT24" s="655"/>
      <c r="CU24" s="655"/>
      <c r="CV24" s="655"/>
      <c r="CW24" s="655"/>
      <c r="CX24" s="655"/>
      <c r="CY24" s="656"/>
      <c r="CZ24" s="659">
        <v>41.7</v>
      </c>
      <c r="DA24" s="660"/>
      <c r="DB24" s="660"/>
      <c r="DC24" s="679"/>
      <c r="DD24" s="707">
        <v>3849691</v>
      </c>
      <c r="DE24" s="655"/>
      <c r="DF24" s="655"/>
      <c r="DG24" s="655"/>
      <c r="DH24" s="655"/>
      <c r="DI24" s="655"/>
      <c r="DJ24" s="655"/>
      <c r="DK24" s="656"/>
      <c r="DL24" s="707">
        <v>3835464</v>
      </c>
      <c r="DM24" s="655"/>
      <c r="DN24" s="655"/>
      <c r="DO24" s="655"/>
      <c r="DP24" s="655"/>
      <c r="DQ24" s="655"/>
      <c r="DR24" s="655"/>
      <c r="DS24" s="655"/>
      <c r="DT24" s="655"/>
      <c r="DU24" s="655"/>
      <c r="DV24" s="656"/>
      <c r="DW24" s="659">
        <v>49.3</v>
      </c>
      <c r="DX24" s="660"/>
      <c r="DY24" s="660"/>
      <c r="DZ24" s="660"/>
      <c r="EA24" s="660"/>
      <c r="EB24" s="660"/>
      <c r="EC24" s="661"/>
    </row>
    <row r="25" spans="2:133" ht="11.25" customHeight="1" x14ac:dyDescent="0.2">
      <c r="B25" s="662" t="s">
        <v>289</v>
      </c>
      <c r="C25" s="663"/>
      <c r="D25" s="663"/>
      <c r="E25" s="663"/>
      <c r="F25" s="663"/>
      <c r="G25" s="663"/>
      <c r="H25" s="663"/>
      <c r="I25" s="663"/>
      <c r="J25" s="663"/>
      <c r="K25" s="663"/>
      <c r="L25" s="663"/>
      <c r="M25" s="663"/>
      <c r="N25" s="663"/>
      <c r="O25" s="663"/>
      <c r="P25" s="663"/>
      <c r="Q25" s="664"/>
      <c r="R25" s="665">
        <v>434063</v>
      </c>
      <c r="S25" s="666"/>
      <c r="T25" s="666"/>
      <c r="U25" s="666"/>
      <c r="V25" s="666"/>
      <c r="W25" s="666"/>
      <c r="X25" s="666"/>
      <c r="Y25" s="667"/>
      <c r="Z25" s="668">
        <v>3.2</v>
      </c>
      <c r="AA25" s="668"/>
      <c r="AB25" s="668"/>
      <c r="AC25" s="668"/>
      <c r="AD25" s="669" t="s">
        <v>136</v>
      </c>
      <c r="AE25" s="669"/>
      <c r="AF25" s="669"/>
      <c r="AG25" s="669"/>
      <c r="AH25" s="669"/>
      <c r="AI25" s="669"/>
      <c r="AJ25" s="669"/>
      <c r="AK25" s="669"/>
      <c r="AL25" s="670" t="s">
        <v>127</v>
      </c>
      <c r="AM25" s="671"/>
      <c r="AN25" s="671"/>
      <c r="AO25" s="672"/>
      <c r="AP25" s="684" t="s">
        <v>290</v>
      </c>
      <c r="AQ25" s="685"/>
      <c r="AR25" s="685"/>
      <c r="AS25" s="685"/>
      <c r="AT25" s="685"/>
      <c r="AU25" s="685"/>
      <c r="AV25" s="685"/>
      <c r="AW25" s="685"/>
      <c r="AX25" s="685"/>
      <c r="AY25" s="685"/>
      <c r="AZ25" s="685"/>
      <c r="BA25" s="685"/>
      <c r="BB25" s="685"/>
      <c r="BC25" s="685"/>
      <c r="BD25" s="685"/>
      <c r="BE25" s="685"/>
      <c r="BF25" s="686"/>
      <c r="BG25" s="665" t="s">
        <v>127</v>
      </c>
      <c r="BH25" s="666"/>
      <c r="BI25" s="666"/>
      <c r="BJ25" s="666"/>
      <c r="BK25" s="666"/>
      <c r="BL25" s="666"/>
      <c r="BM25" s="666"/>
      <c r="BN25" s="667"/>
      <c r="BO25" s="668" t="s">
        <v>243</v>
      </c>
      <c r="BP25" s="668"/>
      <c r="BQ25" s="668"/>
      <c r="BR25" s="668"/>
      <c r="BS25" s="669" t="s">
        <v>127</v>
      </c>
      <c r="BT25" s="669"/>
      <c r="BU25" s="669"/>
      <c r="BV25" s="669"/>
      <c r="BW25" s="669"/>
      <c r="BX25" s="669"/>
      <c r="BY25" s="669"/>
      <c r="BZ25" s="669"/>
      <c r="CA25" s="669"/>
      <c r="CB25" s="673"/>
      <c r="CD25" s="680" t="s">
        <v>291</v>
      </c>
      <c r="CE25" s="681"/>
      <c r="CF25" s="681"/>
      <c r="CG25" s="681"/>
      <c r="CH25" s="681"/>
      <c r="CI25" s="681"/>
      <c r="CJ25" s="681"/>
      <c r="CK25" s="681"/>
      <c r="CL25" s="681"/>
      <c r="CM25" s="681"/>
      <c r="CN25" s="681"/>
      <c r="CO25" s="681"/>
      <c r="CP25" s="681"/>
      <c r="CQ25" s="682"/>
      <c r="CR25" s="665">
        <v>2042951</v>
      </c>
      <c r="CS25" s="704"/>
      <c r="CT25" s="704"/>
      <c r="CU25" s="704"/>
      <c r="CV25" s="704"/>
      <c r="CW25" s="704"/>
      <c r="CX25" s="704"/>
      <c r="CY25" s="705"/>
      <c r="CZ25" s="670">
        <v>15.8</v>
      </c>
      <c r="DA25" s="699"/>
      <c r="DB25" s="699"/>
      <c r="DC25" s="706"/>
      <c r="DD25" s="674">
        <v>1868504</v>
      </c>
      <c r="DE25" s="704"/>
      <c r="DF25" s="704"/>
      <c r="DG25" s="704"/>
      <c r="DH25" s="704"/>
      <c r="DI25" s="704"/>
      <c r="DJ25" s="704"/>
      <c r="DK25" s="705"/>
      <c r="DL25" s="674">
        <v>1862638</v>
      </c>
      <c r="DM25" s="704"/>
      <c r="DN25" s="704"/>
      <c r="DO25" s="704"/>
      <c r="DP25" s="704"/>
      <c r="DQ25" s="704"/>
      <c r="DR25" s="704"/>
      <c r="DS25" s="704"/>
      <c r="DT25" s="704"/>
      <c r="DU25" s="704"/>
      <c r="DV25" s="705"/>
      <c r="DW25" s="670">
        <v>23.9</v>
      </c>
      <c r="DX25" s="699"/>
      <c r="DY25" s="699"/>
      <c r="DZ25" s="699"/>
      <c r="EA25" s="699"/>
      <c r="EB25" s="699"/>
      <c r="EC25" s="700"/>
    </row>
    <row r="26" spans="2:133" ht="11.25" customHeight="1" x14ac:dyDescent="0.2">
      <c r="B26" s="662" t="s">
        <v>292</v>
      </c>
      <c r="C26" s="663"/>
      <c r="D26" s="663"/>
      <c r="E26" s="663"/>
      <c r="F26" s="663"/>
      <c r="G26" s="663"/>
      <c r="H26" s="663"/>
      <c r="I26" s="663"/>
      <c r="J26" s="663"/>
      <c r="K26" s="663"/>
      <c r="L26" s="663"/>
      <c r="M26" s="663"/>
      <c r="N26" s="663"/>
      <c r="O26" s="663"/>
      <c r="P26" s="663"/>
      <c r="Q26" s="664"/>
      <c r="R26" s="665" t="s">
        <v>127</v>
      </c>
      <c r="S26" s="666"/>
      <c r="T26" s="666"/>
      <c r="U26" s="666"/>
      <c r="V26" s="666"/>
      <c r="W26" s="666"/>
      <c r="X26" s="666"/>
      <c r="Y26" s="667"/>
      <c r="Z26" s="668" t="s">
        <v>243</v>
      </c>
      <c r="AA26" s="668"/>
      <c r="AB26" s="668"/>
      <c r="AC26" s="668"/>
      <c r="AD26" s="669" t="s">
        <v>127</v>
      </c>
      <c r="AE26" s="669"/>
      <c r="AF26" s="669"/>
      <c r="AG26" s="669"/>
      <c r="AH26" s="669"/>
      <c r="AI26" s="669"/>
      <c r="AJ26" s="669"/>
      <c r="AK26" s="669"/>
      <c r="AL26" s="670" t="s">
        <v>127</v>
      </c>
      <c r="AM26" s="671"/>
      <c r="AN26" s="671"/>
      <c r="AO26" s="672"/>
      <c r="AP26" s="684" t="s">
        <v>293</v>
      </c>
      <c r="AQ26" s="714"/>
      <c r="AR26" s="714"/>
      <c r="AS26" s="714"/>
      <c r="AT26" s="714"/>
      <c r="AU26" s="714"/>
      <c r="AV26" s="714"/>
      <c r="AW26" s="714"/>
      <c r="AX26" s="714"/>
      <c r="AY26" s="714"/>
      <c r="AZ26" s="714"/>
      <c r="BA26" s="714"/>
      <c r="BB26" s="714"/>
      <c r="BC26" s="714"/>
      <c r="BD26" s="714"/>
      <c r="BE26" s="714"/>
      <c r="BF26" s="686"/>
      <c r="BG26" s="665" t="s">
        <v>136</v>
      </c>
      <c r="BH26" s="666"/>
      <c r="BI26" s="666"/>
      <c r="BJ26" s="666"/>
      <c r="BK26" s="666"/>
      <c r="BL26" s="666"/>
      <c r="BM26" s="666"/>
      <c r="BN26" s="667"/>
      <c r="BO26" s="668" t="s">
        <v>127</v>
      </c>
      <c r="BP26" s="668"/>
      <c r="BQ26" s="668"/>
      <c r="BR26" s="668"/>
      <c r="BS26" s="669" t="s">
        <v>127</v>
      </c>
      <c r="BT26" s="669"/>
      <c r="BU26" s="669"/>
      <c r="BV26" s="669"/>
      <c r="BW26" s="669"/>
      <c r="BX26" s="669"/>
      <c r="BY26" s="669"/>
      <c r="BZ26" s="669"/>
      <c r="CA26" s="669"/>
      <c r="CB26" s="673"/>
      <c r="CD26" s="680" t="s">
        <v>294</v>
      </c>
      <c r="CE26" s="681"/>
      <c r="CF26" s="681"/>
      <c r="CG26" s="681"/>
      <c r="CH26" s="681"/>
      <c r="CI26" s="681"/>
      <c r="CJ26" s="681"/>
      <c r="CK26" s="681"/>
      <c r="CL26" s="681"/>
      <c r="CM26" s="681"/>
      <c r="CN26" s="681"/>
      <c r="CO26" s="681"/>
      <c r="CP26" s="681"/>
      <c r="CQ26" s="682"/>
      <c r="CR26" s="665">
        <v>1087292</v>
      </c>
      <c r="CS26" s="666"/>
      <c r="CT26" s="666"/>
      <c r="CU26" s="666"/>
      <c r="CV26" s="666"/>
      <c r="CW26" s="666"/>
      <c r="CX26" s="666"/>
      <c r="CY26" s="667"/>
      <c r="CZ26" s="670">
        <v>8.4</v>
      </c>
      <c r="DA26" s="699"/>
      <c r="DB26" s="699"/>
      <c r="DC26" s="706"/>
      <c r="DD26" s="674">
        <v>993601</v>
      </c>
      <c r="DE26" s="666"/>
      <c r="DF26" s="666"/>
      <c r="DG26" s="666"/>
      <c r="DH26" s="666"/>
      <c r="DI26" s="666"/>
      <c r="DJ26" s="666"/>
      <c r="DK26" s="667"/>
      <c r="DL26" s="674" t="s">
        <v>127</v>
      </c>
      <c r="DM26" s="666"/>
      <c r="DN26" s="666"/>
      <c r="DO26" s="666"/>
      <c r="DP26" s="666"/>
      <c r="DQ26" s="666"/>
      <c r="DR26" s="666"/>
      <c r="DS26" s="666"/>
      <c r="DT26" s="666"/>
      <c r="DU26" s="666"/>
      <c r="DV26" s="667"/>
      <c r="DW26" s="670" t="s">
        <v>243</v>
      </c>
      <c r="DX26" s="699"/>
      <c r="DY26" s="699"/>
      <c r="DZ26" s="699"/>
      <c r="EA26" s="699"/>
      <c r="EB26" s="699"/>
      <c r="EC26" s="700"/>
    </row>
    <row r="27" spans="2:133" ht="11.25" customHeight="1" x14ac:dyDescent="0.2">
      <c r="B27" s="662" t="s">
        <v>295</v>
      </c>
      <c r="C27" s="663"/>
      <c r="D27" s="663"/>
      <c r="E27" s="663"/>
      <c r="F27" s="663"/>
      <c r="G27" s="663"/>
      <c r="H27" s="663"/>
      <c r="I27" s="663"/>
      <c r="J27" s="663"/>
      <c r="K27" s="663"/>
      <c r="L27" s="663"/>
      <c r="M27" s="663"/>
      <c r="N27" s="663"/>
      <c r="O27" s="663"/>
      <c r="P27" s="663"/>
      <c r="Q27" s="664"/>
      <c r="R27" s="665">
        <v>7982458</v>
      </c>
      <c r="S27" s="666"/>
      <c r="T27" s="666"/>
      <c r="U27" s="666"/>
      <c r="V27" s="666"/>
      <c r="W27" s="666"/>
      <c r="X27" s="666"/>
      <c r="Y27" s="667"/>
      <c r="Z27" s="668">
        <v>58</v>
      </c>
      <c r="AA27" s="668"/>
      <c r="AB27" s="668"/>
      <c r="AC27" s="668"/>
      <c r="AD27" s="669">
        <v>7487679</v>
      </c>
      <c r="AE27" s="669"/>
      <c r="AF27" s="669"/>
      <c r="AG27" s="669"/>
      <c r="AH27" s="669"/>
      <c r="AI27" s="669"/>
      <c r="AJ27" s="669"/>
      <c r="AK27" s="669"/>
      <c r="AL27" s="670">
        <v>99.9</v>
      </c>
      <c r="AM27" s="671"/>
      <c r="AN27" s="671"/>
      <c r="AO27" s="672"/>
      <c r="AP27" s="662" t="s">
        <v>296</v>
      </c>
      <c r="AQ27" s="663"/>
      <c r="AR27" s="663"/>
      <c r="AS27" s="663"/>
      <c r="AT27" s="663"/>
      <c r="AU27" s="663"/>
      <c r="AV27" s="663"/>
      <c r="AW27" s="663"/>
      <c r="AX27" s="663"/>
      <c r="AY27" s="663"/>
      <c r="AZ27" s="663"/>
      <c r="BA27" s="663"/>
      <c r="BB27" s="663"/>
      <c r="BC27" s="663"/>
      <c r="BD27" s="663"/>
      <c r="BE27" s="663"/>
      <c r="BF27" s="664"/>
      <c r="BG27" s="665">
        <v>1965997</v>
      </c>
      <c r="BH27" s="666"/>
      <c r="BI27" s="666"/>
      <c r="BJ27" s="666"/>
      <c r="BK27" s="666"/>
      <c r="BL27" s="666"/>
      <c r="BM27" s="666"/>
      <c r="BN27" s="667"/>
      <c r="BO27" s="668">
        <v>100</v>
      </c>
      <c r="BP27" s="668"/>
      <c r="BQ27" s="668"/>
      <c r="BR27" s="668"/>
      <c r="BS27" s="669">
        <v>15868</v>
      </c>
      <c r="BT27" s="669"/>
      <c r="BU27" s="669"/>
      <c r="BV27" s="669"/>
      <c r="BW27" s="669"/>
      <c r="BX27" s="669"/>
      <c r="BY27" s="669"/>
      <c r="BZ27" s="669"/>
      <c r="CA27" s="669"/>
      <c r="CB27" s="673"/>
      <c r="CD27" s="680" t="s">
        <v>297</v>
      </c>
      <c r="CE27" s="681"/>
      <c r="CF27" s="681"/>
      <c r="CG27" s="681"/>
      <c r="CH27" s="681"/>
      <c r="CI27" s="681"/>
      <c r="CJ27" s="681"/>
      <c r="CK27" s="681"/>
      <c r="CL27" s="681"/>
      <c r="CM27" s="681"/>
      <c r="CN27" s="681"/>
      <c r="CO27" s="681"/>
      <c r="CP27" s="681"/>
      <c r="CQ27" s="682"/>
      <c r="CR27" s="665">
        <v>1761587</v>
      </c>
      <c r="CS27" s="704"/>
      <c r="CT27" s="704"/>
      <c r="CU27" s="704"/>
      <c r="CV27" s="704"/>
      <c r="CW27" s="704"/>
      <c r="CX27" s="704"/>
      <c r="CY27" s="705"/>
      <c r="CZ27" s="670">
        <v>13.6</v>
      </c>
      <c r="DA27" s="699"/>
      <c r="DB27" s="699"/>
      <c r="DC27" s="706"/>
      <c r="DD27" s="674">
        <v>411698</v>
      </c>
      <c r="DE27" s="704"/>
      <c r="DF27" s="704"/>
      <c r="DG27" s="704"/>
      <c r="DH27" s="704"/>
      <c r="DI27" s="704"/>
      <c r="DJ27" s="704"/>
      <c r="DK27" s="705"/>
      <c r="DL27" s="674">
        <v>403337</v>
      </c>
      <c r="DM27" s="704"/>
      <c r="DN27" s="704"/>
      <c r="DO27" s="704"/>
      <c r="DP27" s="704"/>
      <c r="DQ27" s="704"/>
      <c r="DR27" s="704"/>
      <c r="DS27" s="704"/>
      <c r="DT27" s="704"/>
      <c r="DU27" s="704"/>
      <c r="DV27" s="705"/>
      <c r="DW27" s="670">
        <v>5.2</v>
      </c>
      <c r="DX27" s="699"/>
      <c r="DY27" s="699"/>
      <c r="DZ27" s="699"/>
      <c r="EA27" s="699"/>
      <c r="EB27" s="699"/>
      <c r="EC27" s="700"/>
    </row>
    <row r="28" spans="2:133" ht="11.25" customHeight="1" x14ac:dyDescent="0.2">
      <c r="B28" s="662" t="s">
        <v>298</v>
      </c>
      <c r="C28" s="663"/>
      <c r="D28" s="663"/>
      <c r="E28" s="663"/>
      <c r="F28" s="663"/>
      <c r="G28" s="663"/>
      <c r="H28" s="663"/>
      <c r="I28" s="663"/>
      <c r="J28" s="663"/>
      <c r="K28" s="663"/>
      <c r="L28" s="663"/>
      <c r="M28" s="663"/>
      <c r="N28" s="663"/>
      <c r="O28" s="663"/>
      <c r="P28" s="663"/>
      <c r="Q28" s="664"/>
      <c r="R28" s="665">
        <v>2316</v>
      </c>
      <c r="S28" s="666"/>
      <c r="T28" s="666"/>
      <c r="U28" s="666"/>
      <c r="V28" s="666"/>
      <c r="W28" s="666"/>
      <c r="X28" s="666"/>
      <c r="Y28" s="667"/>
      <c r="Z28" s="668">
        <v>0</v>
      </c>
      <c r="AA28" s="668"/>
      <c r="AB28" s="668"/>
      <c r="AC28" s="668"/>
      <c r="AD28" s="669">
        <v>2316</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299</v>
      </c>
      <c r="CE28" s="681"/>
      <c r="CF28" s="681"/>
      <c r="CG28" s="681"/>
      <c r="CH28" s="681"/>
      <c r="CI28" s="681"/>
      <c r="CJ28" s="681"/>
      <c r="CK28" s="681"/>
      <c r="CL28" s="681"/>
      <c r="CM28" s="681"/>
      <c r="CN28" s="681"/>
      <c r="CO28" s="681"/>
      <c r="CP28" s="681"/>
      <c r="CQ28" s="682"/>
      <c r="CR28" s="665">
        <v>1583630</v>
      </c>
      <c r="CS28" s="666"/>
      <c r="CT28" s="666"/>
      <c r="CU28" s="666"/>
      <c r="CV28" s="666"/>
      <c r="CW28" s="666"/>
      <c r="CX28" s="666"/>
      <c r="CY28" s="667"/>
      <c r="CZ28" s="670">
        <v>12.3</v>
      </c>
      <c r="DA28" s="699"/>
      <c r="DB28" s="699"/>
      <c r="DC28" s="706"/>
      <c r="DD28" s="674">
        <v>1569489</v>
      </c>
      <c r="DE28" s="666"/>
      <c r="DF28" s="666"/>
      <c r="DG28" s="666"/>
      <c r="DH28" s="666"/>
      <c r="DI28" s="666"/>
      <c r="DJ28" s="666"/>
      <c r="DK28" s="667"/>
      <c r="DL28" s="674">
        <v>1569489</v>
      </c>
      <c r="DM28" s="666"/>
      <c r="DN28" s="666"/>
      <c r="DO28" s="666"/>
      <c r="DP28" s="666"/>
      <c r="DQ28" s="666"/>
      <c r="DR28" s="666"/>
      <c r="DS28" s="666"/>
      <c r="DT28" s="666"/>
      <c r="DU28" s="666"/>
      <c r="DV28" s="667"/>
      <c r="DW28" s="670">
        <v>20.2</v>
      </c>
      <c r="DX28" s="699"/>
      <c r="DY28" s="699"/>
      <c r="DZ28" s="699"/>
      <c r="EA28" s="699"/>
      <c r="EB28" s="699"/>
      <c r="EC28" s="700"/>
    </row>
    <row r="29" spans="2:133" ht="11.25" customHeight="1" x14ac:dyDescent="0.2">
      <c r="B29" s="662" t="s">
        <v>300</v>
      </c>
      <c r="C29" s="663"/>
      <c r="D29" s="663"/>
      <c r="E29" s="663"/>
      <c r="F29" s="663"/>
      <c r="G29" s="663"/>
      <c r="H29" s="663"/>
      <c r="I29" s="663"/>
      <c r="J29" s="663"/>
      <c r="K29" s="663"/>
      <c r="L29" s="663"/>
      <c r="M29" s="663"/>
      <c r="N29" s="663"/>
      <c r="O29" s="663"/>
      <c r="P29" s="663"/>
      <c r="Q29" s="664"/>
      <c r="R29" s="665">
        <v>48244</v>
      </c>
      <c r="S29" s="666"/>
      <c r="T29" s="666"/>
      <c r="U29" s="666"/>
      <c r="V29" s="666"/>
      <c r="W29" s="666"/>
      <c r="X29" s="666"/>
      <c r="Y29" s="667"/>
      <c r="Z29" s="668">
        <v>0.4</v>
      </c>
      <c r="AA29" s="668"/>
      <c r="AB29" s="668"/>
      <c r="AC29" s="668"/>
      <c r="AD29" s="669" t="s">
        <v>243</v>
      </c>
      <c r="AE29" s="669"/>
      <c r="AF29" s="669"/>
      <c r="AG29" s="669"/>
      <c r="AH29" s="669"/>
      <c r="AI29" s="669"/>
      <c r="AJ29" s="669"/>
      <c r="AK29" s="669"/>
      <c r="AL29" s="670" t="s">
        <v>127</v>
      </c>
      <c r="AM29" s="671"/>
      <c r="AN29" s="671"/>
      <c r="AO29" s="672"/>
      <c r="AP29" s="715"/>
      <c r="AQ29" s="716"/>
      <c r="AR29" s="716"/>
      <c r="AS29" s="716"/>
      <c r="AT29" s="716"/>
      <c r="AU29" s="716"/>
      <c r="AV29" s="716"/>
      <c r="AW29" s="716"/>
      <c r="AX29" s="716"/>
      <c r="AY29" s="716"/>
      <c r="AZ29" s="716"/>
      <c r="BA29" s="716"/>
      <c r="BB29" s="716"/>
      <c r="BC29" s="716"/>
      <c r="BD29" s="716"/>
      <c r="BE29" s="716"/>
      <c r="BF29" s="717"/>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301</v>
      </c>
      <c r="CE29" s="709"/>
      <c r="CF29" s="680" t="s">
        <v>69</v>
      </c>
      <c r="CG29" s="681"/>
      <c r="CH29" s="681"/>
      <c r="CI29" s="681"/>
      <c r="CJ29" s="681"/>
      <c r="CK29" s="681"/>
      <c r="CL29" s="681"/>
      <c r="CM29" s="681"/>
      <c r="CN29" s="681"/>
      <c r="CO29" s="681"/>
      <c r="CP29" s="681"/>
      <c r="CQ29" s="682"/>
      <c r="CR29" s="665">
        <v>1583630</v>
      </c>
      <c r="CS29" s="704"/>
      <c r="CT29" s="704"/>
      <c r="CU29" s="704"/>
      <c r="CV29" s="704"/>
      <c r="CW29" s="704"/>
      <c r="CX29" s="704"/>
      <c r="CY29" s="705"/>
      <c r="CZ29" s="670">
        <v>12.3</v>
      </c>
      <c r="DA29" s="699"/>
      <c r="DB29" s="699"/>
      <c r="DC29" s="706"/>
      <c r="DD29" s="674">
        <v>1569489</v>
      </c>
      <c r="DE29" s="704"/>
      <c r="DF29" s="704"/>
      <c r="DG29" s="704"/>
      <c r="DH29" s="704"/>
      <c r="DI29" s="704"/>
      <c r="DJ29" s="704"/>
      <c r="DK29" s="705"/>
      <c r="DL29" s="674">
        <v>1569489</v>
      </c>
      <c r="DM29" s="704"/>
      <c r="DN29" s="704"/>
      <c r="DO29" s="704"/>
      <c r="DP29" s="704"/>
      <c r="DQ29" s="704"/>
      <c r="DR29" s="704"/>
      <c r="DS29" s="704"/>
      <c r="DT29" s="704"/>
      <c r="DU29" s="704"/>
      <c r="DV29" s="705"/>
      <c r="DW29" s="670">
        <v>20.2</v>
      </c>
      <c r="DX29" s="699"/>
      <c r="DY29" s="699"/>
      <c r="DZ29" s="699"/>
      <c r="EA29" s="699"/>
      <c r="EB29" s="699"/>
      <c r="EC29" s="700"/>
    </row>
    <row r="30" spans="2:133" ht="11.25" customHeight="1" x14ac:dyDescent="0.2">
      <c r="B30" s="662" t="s">
        <v>302</v>
      </c>
      <c r="C30" s="663"/>
      <c r="D30" s="663"/>
      <c r="E30" s="663"/>
      <c r="F30" s="663"/>
      <c r="G30" s="663"/>
      <c r="H30" s="663"/>
      <c r="I30" s="663"/>
      <c r="J30" s="663"/>
      <c r="K30" s="663"/>
      <c r="L30" s="663"/>
      <c r="M30" s="663"/>
      <c r="N30" s="663"/>
      <c r="O30" s="663"/>
      <c r="P30" s="663"/>
      <c r="Q30" s="664"/>
      <c r="R30" s="665">
        <v>100229</v>
      </c>
      <c r="S30" s="666"/>
      <c r="T30" s="666"/>
      <c r="U30" s="666"/>
      <c r="V30" s="666"/>
      <c r="W30" s="666"/>
      <c r="X30" s="666"/>
      <c r="Y30" s="667"/>
      <c r="Z30" s="668">
        <v>0.7</v>
      </c>
      <c r="AA30" s="668"/>
      <c r="AB30" s="668"/>
      <c r="AC30" s="668"/>
      <c r="AD30" s="669">
        <v>5077</v>
      </c>
      <c r="AE30" s="669"/>
      <c r="AF30" s="669"/>
      <c r="AG30" s="669"/>
      <c r="AH30" s="669"/>
      <c r="AI30" s="669"/>
      <c r="AJ30" s="669"/>
      <c r="AK30" s="669"/>
      <c r="AL30" s="670">
        <v>0.1</v>
      </c>
      <c r="AM30" s="671"/>
      <c r="AN30" s="671"/>
      <c r="AO30" s="672"/>
      <c r="AP30" s="644" t="s">
        <v>219</v>
      </c>
      <c r="AQ30" s="645"/>
      <c r="AR30" s="645"/>
      <c r="AS30" s="645"/>
      <c r="AT30" s="645"/>
      <c r="AU30" s="645"/>
      <c r="AV30" s="645"/>
      <c r="AW30" s="645"/>
      <c r="AX30" s="645"/>
      <c r="AY30" s="645"/>
      <c r="AZ30" s="645"/>
      <c r="BA30" s="645"/>
      <c r="BB30" s="645"/>
      <c r="BC30" s="645"/>
      <c r="BD30" s="645"/>
      <c r="BE30" s="645"/>
      <c r="BF30" s="646"/>
      <c r="BG30" s="644" t="s">
        <v>303</v>
      </c>
      <c r="BH30" s="718"/>
      <c r="BI30" s="718"/>
      <c r="BJ30" s="718"/>
      <c r="BK30" s="718"/>
      <c r="BL30" s="718"/>
      <c r="BM30" s="718"/>
      <c r="BN30" s="718"/>
      <c r="BO30" s="718"/>
      <c r="BP30" s="718"/>
      <c r="BQ30" s="719"/>
      <c r="BR30" s="644" t="s">
        <v>304</v>
      </c>
      <c r="BS30" s="718"/>
      <c r="BT30" s="718"/>
      <c r="BU30" s="718"/>
      <c r="BV30" s="718"/>
      <c r="BW30" s="718"/>
      <c r="BX30" s="718"/>
      <c r="BY30" s="718"/>
      <c r="BZ30" s="718"/>
      <c r="CA30" s="718"/>
      <c r="CB30" s="719"/>
      <c r="CD30" s="710"/>
      <c r="CE30" s="711"/>
      <c r="CF30" s="680" t="s">
        <v>305</v>
      </c>
      <c r="CG30" s="681"/>
      <c r="CH30" s="681"/>
      <c r="CI30" s="681"/>
      <c r="CJ30" s="681"/>
      <c r="CK30" s="681"/>
      <c r="CL30" s="681"/>
      <c r="CM30" s="681"/>
      <c r="CN30" s="681"/>
      <c r="CO30" s="681"/>
      <c r="CP30" s="681"/>
      <c r="CQ30" s="682"/>
      <c r="CR30" s="665">
        <v>1528071</v>
      </c>
      <c r="CS30" s="666"/>
      <c r="CT30" s="666"/>
      <c r="CU30" s="666"/>
      <c r="CV30" s="666"/>
      <c r="CW30" s="666"/>
      <c r="CX30" s="666"/>
      <c r="CY30" s="667"/>
      <c r="CZ30" s="670">
        <v>11.8</v>
      </c>
      <c r="DA30" s="699"/>
      <c r="DB30" s="699"/>
      <c r="DC30" s="706"/>
      <c r="DD30" s="674">
        <v>1515099</v>
      </c>
      <c r="DE30" s="666"/>
      <c r="DF30" s="666"/>
      <c r="DG30" s="666"/>
      <c r="DH30" s="666"/>
      <c r="DI30" s="666"/>
      <c r="DJ30" s="666"/>
      <c r="DK30" s="667"/>
      <c r="DL30" s="674">
        <v>1515099</v>
      </c>
      <c r="DM30" s="666"/>
      <c r="DN30" s="666"/>
      <c r="DO30" s="666"/>
      <c r="DP30" s="666"/>
      <c r="DQ30" s="666"/>
      <c r="DR30" s="666"/>
      <c r="DS30" s="666"/>
      <c r="DT30" s="666"/>
      <c r="DU30" s="666"/>
      <c r="DV30" s="667"/>
      <c r="DW30" s="670">
        <v>19.5</v>
      </c>
      <c r="DX30" s="699"/>
      <c r="DY30" s="699"/>
      <c r="DZ30" s="699"/>
      <c r="EA30" s="699"/>
      <c r="EB30" s="699"/>
      <c r="EC30" s="700"/>
    </row>
    <row r="31" spans="2:133" ht="11.25" customHeight="1" x14ac:dyDescent="0.2">
      <c r="B31" s="662" t="s">
        <v>306</v>
      </c>
      <c r="C31" s="663"/>
      <c r="D31" s="663"/>
      <c r="E31" s="663"/>
      <c r="F31" s="663"/>
      <c r="G31" s="663"/>
      <c r="H31" s="663"/>
      <c r="I31" s="663"/>
      <c r="J31" s="663"/>
      <c r="K31" s="663"/>
      <c r="L31" s="663"/>
      <c r="M31" s="663"/>
      <c r="N31" s="663"/>
      <c r="O31" s="663"/>
      <c r="P31" s="663"/>
      <c r="Q31" s="664"/>
      <c r="R31" s="665">
        <v>11292</v>
      </c>
      <c r="S31" s="666"/>
      <c r="T31" s="666"/>
      <c r="U31" s="666"/>
      <c r="V31" s="666"/>
      <c r="W31" s="666"/>
      <c r="X31" s="666"/>
      <c r="Y31" s="667"/>
      <c r="Z31" s="668">
        <v>0.1</v>
      </c>
      <c r="AA31" s="668"/>
      <c r="AB31" s="668"/>
      <c r="AC31" s="668"/>
      <c r="AD31" s="669" t="s">
        <v>127</v>
      </c>
      <c r="AE31" s="669"/>
      <c r="AF31" s="669"/>
      <c r="AG31" s="669"/>
      <c r="AH31" s="669"/>
      <c r="AI31" s="669"/>
      <c r="AJ31" s="669"/>
      <c r="AK31" s="669"/>
      <c r="AL31" s="670" t="s">
        <v>136</v>
      </c>
      <c r="AM31" s="671"/>
      <c r="AN31" s="671"/>
      <c r="AO31" s="672"/>
      <c r="AP31" s="722" t="s">
        <v>307</v>
      </c>
      <c r="AQ31" s="723"/>
      <c r="AR31" s="723"/>
      <c r="AS31" s="723"/>
      <c r="AT31" s="728" t="s">
        <v>308</v>
      </c>
      <c r="AU31" s="217"/>
      <c r="AV31" s="217"/>
      <c r="AW31" s="217"/>
      <c r="AX31" s="651" t="s">
        <v>184</v>
      </c>
      <c r="AY31" s="652"/>
      <c r="AZ31" s="652"/>
      <c r="BA31" s="652"/>
      <c r="BB31" s="652"/>
      <c r="BC31" s="652"/>
      <c r="BD31" s="652"/>
      <c r="BE31" s="652"/>
      <c r="BF31" s="653"/>
      <c r="BG31" s="733">
        <v>99.6</v>
      </c>
      <c r="BH31" s="720"/>
      <c r="BI31" s="720"/>
      <c r="BJ31" s="720"/>
      <c r="BK31" s="720"/>
      <c r="BL31" s="720"/>
      <c r="BM31" s="660">
        <v>97.6</v>
      </c>
      <c r="BN31" s="720"/>
      <c r="BO31" s="720"/>
      <c r="BP31" s="720"/>
      <c r="BQ31" s="721"/>
      <c r="BR31" s="733">
        <v>99.4</v>
      </c>
      <c r="BS31" s="720"/>
      <c r="BT31" s="720"/>
      <c r="BU31" s="720"/>
      <c r="BV31" s="720"/>
      <c r="BW31" s="720"/>
      <c r="BX31" s="660">
        <v>97.1</v>
      </c>
      <c r="BY31" s="720"/>
      <c r="BZ31" s="720"/>
      <c r="CA31" s="720"/>
      <c r="CB31" s="721"/>
      <c r="CD31" s="710"/>
      <c r="CE31" s="711"/>
      <c r="CF31" s="680" t="s">
        <v>309</v>
      </c>
      <c r="CG31" s="681"/>
      <c r="CH31" s="681"/>
      <c r="CI31" s="681"/>
      <c r="CJ31" s="681"/>
      <c r="CK31" s="681"/>
      <c r="CL31" s="681"/>
      <c r="CM31" s="681"/>
      <c r="CN31" s="681"/>
      <c r="CO31" s="681"/>
      <c r="CP31" s="681"/>
      <c r="CQ31" s="682"/>
      <c r="CR31" s="665">
        <v>55559</v>
      </c>
      <c r="CS31" s="704"/>
      <c r="CT31" s="704"/>
      <c r="CU31" s="704"/>
      <c r="CV31" s="704"/>
      <c r="CW31" s="704"/>
      <c r="CX31" s="704"/>
      <c r="CY31" s="705"/>
      <c r="CZ31" s="670">
        <v>0.4</v>
      </c>
      <c r="DA31" s="699"/>
      <c r="DB31" s="699"/>
      <c r="DC31" s="706"/>
      <c r="DD31" s="674">
        <v>54390</v>
      </c>
      <c r="DE31" s="704"/>
      <c r="DF31" s="704"/>
      <c r="DG31" s="704"/>
      <c r="DH31" s="704"/>
      <c r="DI31" s="704"/>
      <c r="DJ31" s="704"/>
      <c r="DK31" s="705"/>
      <c r="DL31" s="674">
        <v>54390</v>
      </c>
      <c r="DM31" s="704"/>
      <c r="DN31" s="704"/>
      <c r="DO31" s="704"/>
      <c r="DP31" s="704"/>
      <c r="DQ31" s="704"/>
      <c r="DR31" s="704"/>
      <c r="DS31" s="704"/>
      <c r="DT31" s="704"/>
      <c r="DU31" s="704"/>
      <c r="DV31" s="705"/>
      <c r="DW31" s="670">
        <v>0.7</v>
      </c>
      <c r="DX31" s="699"/>
      <c r="DY31" s="699"/>
      <c r="DZ31" s="699"/>
      <c r="EA31" s="699"/>
      <c r="EB31" s="699"/>
      <c r="EC31" s="700"/>
    </row>
    <row r="32" spans="2:133" ht="11.25" customHeight="1" x14ac:dyDescent="0.2">
      <c r="B32" s="662" t="s">
        <v>310</v>
      </c>
      <c r="C32" s="663"/>
      <c r="D32" s="663"/>
      <c r="E32" s="663"/>
      <c r="F32" s="663"/>
      <c r="G32" s="663"/>
      <c r="H32" s="663"/>
      <c r="I32" s="663"/>
      <c r="J32" s="663"/>
      <c r="K32" s="663"/>
      <c r="L32" s="663"/>
      <c r="M32" s="663"/>
      <c r="N32" s="663"/>
      <c r="O32" s="663"/>
      <c r="P32" s="663"/>
      <c r="Q32" s="664"/>
      <c r="R32" s="665">
        <v>1822159</v>
      </c>
      <c r="S32" s="666"/>
      <c r="T32" s="666"/>
      <c r="U32" s="666"/>
      <c r="V32" s="666"/>
      <c r="W32" s="666"/>
      <c r="X32" s="666"/>
      <c r="Y32" s="667"/>
      <c r="Z32" s="668">
        <v>13.2</v>
      </c>
      <c r="AA32" s="668"/>
      <c r="AB32" s="668"/>
      <c r="AC32" s="668"/>
      <c r="AD32" s="669" t="s">
        <v>127</v>
      </c>
      <c r="AE32" s="669"/>
      <c r="AF32" s="669"/>
      <c r="AG32" s="669"/>
      <c r="AH32" s="669"/>
      <c r="AI32" s="669"/>
      <c r="AJ32" s="669"/>
      <c r="AK32" s="669"/>
      <c r="AL32" s="670" t="s">
        <v>136</v>
      </c>
      <c r="AM32" s="671"/>
      <c r="AN32" s="671"/>
      <c r="AO32" s="672"/>
      <c r="AP32" s="724"/>
      <c r="AQ32" s="725"/>
      <c r="AR32" s="725"/>
      <c r="AS32" s="725"/>
      <c r="AT32" s="729"/>
      <c r="AU32" s="216" t="s">
        <v>311</v>
      </c>
      <c r="AV32" s="216"/>
      <c r="AW32" s="216"/>
      <c r="AX32" s="662" t="s">
        <v>312</v>
      </c>
      <c r="AY32" s="663"/>
      <c r="AZ32" s="663"/>
      <c r="BA32" s="663"/>
      <c r="BB32" s="663"/>
      <c r="BC32" s="663"/>
      <c r="BD32" s="663"/>
      <c r="BE32" s="663"/>
      <c r="BF32" s="664"/>
      <c r="BG32" s="734">
        <v>99.8</v>
      </c>
      <c r="BH32" s="704"/>
      <c r="BI32" s="704"/>
      <c r="BJ32" s="704"/>
      <c r="BK32" s="704"/>
      <c r="BL32" s="704"/>
      <c r="BM32" s="671">
        <v>98.6</v>
      </c>
      <c r="BN32" s="731"/>
      <c r="BO32" s="731"/>
      <c r="BP32" s="731"/>
      <c r="BQ32" s="732"/>
      <c r="BR32" s="734">
        <v>99.7</v>
      </c>
      <c r="BS32" s="704"/>
      <c r="BT32" s="704"/>
      <c r="BU32" s="704"/>
      <c r="BV32" s="704"/>
      <c r="BW32" s="704"/>
      <c r="BX32" s="671">
        <v>98.2</v>
      </c>
      <c r="BY32" s="731"/>
      <c r="BZ32" s="731"/>
      <c r="CA32" s="731"/>
      <c r="CB32" s="732"/>
      <c r="CD32" s="712"/>
      <c r="CE32" s="713"/>
      <c r="CF32" s="680" t="s">
        <v>313</v>
      </c>
      <c r="CG32" s="681"/>
      <c r="CH32" s="681"/>
      <c r="CI32" s="681"/>
      <c r="CJ32" s="681"/>
      <c r="CK32" s="681"/>
      <c r="CL32" s="681"/>
      <c r="CM32" s="681"/>
      <c r="CN32" s="681"/>
      <c r="CO32" s="681"/>
      <c r="CP32" s="681"/>
      <c r="CQ32" s="682"/>
      <c r="CR32" s="665" t="s">
        <v>243</v>
      </c>
      <c r="CS32" s="666"/>
      <c r="CT32" s="666"/>
      <c r="CU32" s="666"/>
      <c r="CV32" s="666"/>
      <c r="CW32" s="666"/>
      <c r="CX32" s="666"/>
      <c r="CY32" s="667"/>
      <c r="CZ32" s="670" t="s">
        <v>127</v>
      </c>
      <c r="DA32" s="699"/>
      <c r="DB32" s="699"/>
      <c r="DC32" s="706"/>
      <c r="DD32" s="674" t="s">
        <v>127</v>
      </c>
      <c r="DE32" s="666"/>
      <c r="DF32" s="666"/>
      <c r="DG32" s="666"/>
      <c r="DH32" s="666"/>
      <c r="DI32" s="666"/>
      <c r="DJ32" s="666"/>
      <c r="DK32" s="667"/>
      <c r="DL32" s="674" t="s">
        <v>243</v>
      </c>
      <c r="DM32" s="666"/>
      <c r="DN32" s="666"/>
      <c r="DO32" s="666"/>
      <c r="DP32" s="666"/>
      <c r="DQ32" s="666"/>
      <c r="DR32" s="666"/>
      <c r="DS32" s="666"/>
      <c r="DT32" s="666"/>
      <c r="DU32" s="666"/>
      <c r="DV32" s="667"/>
      <c r="DW32" s="670" t="s">
        <v>127</v>
      </c>
      <c r="DX32" s="699"/>
      <c r="DY32" s="699"/>
      <c r="DZ32" s="699"/>
      <c r="EA32" s="699"/>
      <c r="EB32" s="699"/>
      <c r="EC32" s="700"/>
    </row>
    <row r="33" spans="2:133" ht="11.25" customHeight="1" x14ac:dyDescent="0.2">
      <c r="B33" s="701" t="s">
        <v>314</v>
      </c>
      <c r="C33" s="702"/>
      <c r="D33" s="702"/>
      <c r="E33" s="702"/>
      <c r="F33" s="702"/>
      <c r="G33" s="702"/>
      <c r="H33" s="702"/>
      <c r="I33" s="702"/>
      <c r="J33" s="702"/>
      <c r="K33" s="702"/>
      <c r="L33" s="702"/>
      <c r="M33" s="702"/>
      <c r="N33" s="702"/>
      <c r="O33" s="702"/>
      <c r="P33" s="702"/>
      <c r="Q33" s="703"/>
      <c r="R33" s="665" t="s">
        <v>127</v>
      </c>
      <c r="S33" s="666"/>
      <c r="T33" s="666"/>
      <c r="U33" s="666"/>
      <c r="V33" s="666"/>
      <c r="W33" s="666"/>
      <c r="X33" s="666"/>
      <c r="Y33" s="667"/>
      <c r="Z33" s="668" t="s">
        <v>243</v>
      </c>
      <c r="AA33" s="668"/>
      <c r="AB33" s="668"/>
      <c r="AC33" s="668"/>
      <c r="AD33" s="669" t="s">
        <v>127</v>
      </c>
      <c r="AE33" s="669"/>
      <c r="AF33" s="669"/>
      <c r="AG33" s="669"/>
      <c r="AH33" s="669"/>
      <c r="AI33" s="669"/>
      <c r="AJ33" s="669"/>
      <c r="AK33" s="669"/>
      <c r="AL33" s="670" t="s">
        <v>127</v>
      </c>
      <c r="AM33" s="671"/>
      <c r="AN33" s="671"/>
      <c r="AO33" s="672"/>
      <c r="AP33" s="726"/>
      <c r="AQ33" s="727"/>
      <c r="AR33" s="727"/>
      <c r="AS33" s="727"/>
      <c r="AT33" s="730"/>
      <c r="AU33" s="218"/>
      <c r="AV33" s="218"/>
      <c r="AW33" s="218"/>
      <c r="AX33" s="715" t="s">
        <v>315</v>
      </c>
      <c r="AY33" s="716"/>
      <c r="AZ33" s="716"/>
      <c r="BA33" s="716"/>
      <c r="BB33" s="716"/>
      <c r="BC33" s="716"/>
      <c r="BD33" s="716"/>
      <c r="BE33" s="716"/>
      <c r="BF33" s="717"/>
      <c r="BG33" s="735">
        <v>99.4</v>
      </c>
      <c r="BH33" s="736"/>
      <c r="BI33" s="736"/>
      <c r="BJ33" s="736"/>
      <c r="BK33" s="736"/>
      <c r="BL33" s="736"/>
      <c r="BM33" s="737">
        <v>96.3</v>
      </c>
      <c r="BN33" s="736"/>
      <c r="BO33" s="736"/>
      <c r="BP33" s="736"/>
      <c r="BQ33" s="738"/>
      <c r="BR33" s="735">
        <v>99</v>
      </c>
      <c r="BS33" s="736"/>
      <c r="BT33" s="736"/>
      <c r="BU33" s="736"/>
      <c r="BV33" s="736"/>
      <c r="BW33" s="736"/>
      <c r="BX33" s="737">
        <v>95.7</v>
      </c>
      <c r="BY33" s="736"/>
      <c r="BZ33" s="736"/>
      <c r="CA33" s="736"/>
      <c r="CB33" s="738"/>
      <c r="CD33" s="680" t="s">
        <v>316</v>
      </c>
      <c r="CE33" s="681"/>
      <c r="CF33" s="681"/>
      <c r="CG33" s="681"/>
      <c r="CH33" s="681"/>
      <c r="CI33" s="681"/>
      <c r="CJ33" s="681"/>
      <c r="CK33" s="681"/>
      <c r="CL33" s="681"/>
      <c r="CM33" s="681"/>
      <c r="CN33" s="681"/>
      <c r="CO33" s="681"/>
      <c r="CP33" s="681"/>
      <c r="CQ33" s="682"/>
      <c r="CR33" s="665">
        <v>6610655</v>
      </c>
      <c r="CS33" s="704"/>
      <c r="CT33" s="704"/>
      <c r="CU33" s="704"/>
      <c r="CV33" s="704"/>
      <c r="CW33" s="704"/>
      <c r="CX33" s="704"/>
      <c r="CY33" s="705"/>
      <c r="CZ33" s="670">
        <v>51.2</v>
      </c>
      <c r="DA33" s="699"/>
      <c r="DB33" s="699"/>
      <c r="DC33" s="706"/>
      <c r="DD33" s="674">
        <v>5104289</v>
      </c>
      <c r="DE33" s="704"/>
      <c r="DF33" s="704"/>
      <c r="DG33" s="704"/>
      <c r="DH33" s="704"/>
      <c r="DI33" s="704"/>
      <c r="DJ33" s="704"/>
      <c r="DK33" s="705"/>
      <c r="DL33" s="674">
        <v>3235684</v>
      </c>
      <c r="DM33" s="704"/>
      <c r="DN33" s="704"/>
      <c r="DO33" s="704"/>
      <c r="DP33" s="704"/>
      <c r="DQ33" s="704"/>
      <c r="DR33" s="704"/>
      <c r="DS33" s="704"/>
      <c r="DT33" s="704"/>
      <c r="DU33" s="704"/>
      <c r="DV33" s="705"/>
      <c r="DW33" s="670">
        <v>41.6</v>
      </c>
      <c r="DX33" s="699"/>
      <c r="DY33" s="699"/>
      <c r="DZ33" s="699"/>
      <c r="EA33" s="699"/>
      <c r="EB33" s="699"/>
      <c r="EC33" s="700"/>
    </row>
    <row r="34" spans="2:133" ht="11.25" customHeight="1" x14ac:dyDescent="0.2">
      <c r="B34" s="662" t="s">
        <v>317</v>
      </c>
      <c r="C34" s="663"/>
      <c r="D34" s="663"/>
      <c r="E34" s="663"/>
      <c r="F34" s="663"/>
      <c r="G34" s="663"/>
      <c r="H34" s="663"/>
      <c r="I34" s="663"/>
      <c r="J34" s="663"/>
      <c r="K34" s="663"/>
      <c r="L34" s="663"/>
      <c r="M34" s="663"/>
      <c r="N34" s="663"/>
      <c r="O34" s="663"/>
      <c r="P34" s="663"/>
      <c r="Q34" s="664"/>
      <c r="R34" s="665">
        <v>966895</v>
      </c>
      <c r="S34" s="666"/>
      <c r="T34" s="666"/>
      <c r="U34" s="666"/>
      <c r="V34" s="666"/>
      <c r="W34" s="666"/>
      <c r="X34" s="666"/>
      <c r="Y34" s="667"/>
      <c r="Z34" s="668">
        <v>7</v>
      </c>
      <c r="AA34" s="668"/>
      <c r="AB34" s="668"/>
      <c r="AC34" s="668"/>
      <c r="AD34" s="669" t="s">
        <v>243</v>
      </c>
      <c r="AE34" s="669"/>
      <c r="AF34" s="669"/>
      <c r="AG34" s="669"/>
      <c r="AH34" s="669"/>
      <c r="AI34" s="669"/>
      <c r="AJ34" s="669"/>
      <c r="AK34" s="669"/>
      <c r="AL34" s="670" t="s">
        <v>243</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318</v>
      </c>
      <c r="CE34" s="681"/>
      <c r="CF34" s="681"/>
      <c r="CG34" s="681"/>
      <c r="CH34" s="681"/>
      <c r="CI34" s="681"/>
      <c r="CJ34" s="681"/>
      <c r="CK34" s="681"/>
      <c r="CL34" s="681"/>
      <c r="CM34" s="681"/>
      <c r="CN34" s="681"/>
      <c r="CO34" s="681"/>
      <c r="CP34" s="681"/>
      <c r="CQ34" s="682"/>
      <c r="CR34" s="665">
        <v>2002934</v>
      </c>
      <c r="CS34" s="666"/>
      <c r="CT34" s="666"/>
      <c r="CU34" s="666"/>
      <c r="CV34" s="666"/>
      <c r="CW34" s="666"/>
      <c r="CX34" s="666"/>
      <c r="CY34" s="667"/>
      <c r="CZ34" s="670">
        <v>15.5</v>
      </c>
      <c r="DA34" s="699"/>
      <c r="DB34" s="699"/>
      <c r="DC34" s="706"/>
      <c r="DD34" s="674">
        <v>1547128</v>
      </c>
      <c r="DE34" s="666"/>
      <c r="DF34" s="666"/>
      <c r="DG34" s="666"/>
      <c r="DH34" s="666"/>
      <c r="DI34" s="666"/>
      <c r="DJ34" s="666"/>
      <c r="DK34" s="667"/>
      <c r="DL34" s="674">
        <v>981393</v>
      </c>
      <c r="DM34" s="666"/>
      <c r="DN34" s="666"/>
      <c r="DO34" s="666"/>
      <c r="DP34" s="666"/>
      <c r="DQ34" s="666"/>
      <c r="DR34" s="666"/>
      <c r="DS34" s="666"/>
      <c r="DT34" s="666"/>
      <c r="DU34" s="666"/>
      <c r="DV34" s="667"/>
      <c r="DW34" s="670">
        <v>12.6</v>
      </c>
      <c r="DX34" s="699"/>
      <c r="DY34" s="699"/>
      <c r="DZ34" s="699"/>
      <c r="EA34" s="699"/>
      <c r="EB34" s="699"/>
      <c r="EC34" s="700"/>
    </row>
    <row r="35" spans="2:133" ht="11.25" customHeight="1" x14ac:dyDescent="0.2">
      <c r="B35" s="662" t="s">
        <v>319</v>
      </c>
      <c r="C35" s="663"/>
      <c r="D35" s="663"/>
      <c r="E35" s="663"/>
      <c r="F35" s="663"/>
      <c r="G35" s="663"/>
      <c r="H35" s="663"/>
      <c r="I35" s="663"/>
      <c r="J35" s="663"/>
      <c r="K35" s="663"/>
      <c r="L35" s="663"/>
      <c r="M35" s="663"/>
      <c r="N35" s="663"/>
      <c r="O35" s="663"/>
      <c r="P35" s="663"/>
      <c r="Q35" s="664"/>
      <c r="R35" s="665">
        <v>21793</v>
      </c>
      <c r="S35" s="666"/>
      <c r="T35" s="666"/>
      <c r="U35" s="666"/>
      <c r="V35" s="666"/>
      <c r="W35" s="666"/>
      <c r="X35" s="666"/>
      <c r="Y35" s="667"/>
      <c r="Z35" s="668">
        <v>0.2</v>
      </c>
      <c r="AA35" s="668"/>
      <c r="AB35" s="668"/>
      <c r="AC35" s="668"/>
      <c r="AD35" s="669">
        <v>2247</v>
      </c>
      <c r="AE35" s="669"/>
      <c r="AF35" s="669"/>
      <c r="AG35" s="669"/>
      <c r="AH35" s="669"/>
      <c r="AI35" s="669"/>
      <c r="AJ35" s="669"/>
      <c r="AK35" s="669"/>
      <c r="AL35" s="670">
        <v>0</v>
      </c>
      <c r="AM35" s="671"/>
      <c r="AN35" s="671"/>
      <c r="AO35" s="672"/>
      <c r="AP35" s="221"/>
      <c r="AQ35" s="644" t="s">
        <v>320</v>
      </c>
      <c r="AR35" s="645"/>
      <c r="AS35" s="645"/>
      <c r="AT35" s="645"/>
      <c r="AU35" s="645"/>
      <c r="AV35" s="645"/>
      <c r="AW35" s="645"/>
      <c r="AX35" s="645"/>
      <c r="AY35" s="645"/>
      <c r="AZ35" s="645"/>
      <c r="BA35" s="645"/>
      <c r="BB35" s="645"/>
      <c r="BC35" s="645"/>
      <c r="BD35" s="645"/>
      <c r="BE35" s="645"/>
      <c r="BF35" s="646"/>
      <c r="BG35" s="644" t="s">
        <v>321</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322</v>
      </c>
      <c r="CE35" s="681"/>
      <c r="CF35" s="681"/>
      <c r="CG35" s="681"/>
      <c r="CH35" s="681"/>
      <c r="CI35" s="681"/>
      <c r="CJ35" s="681"/>
      <c r="CK35" s="681"/>
      <c r="CL35" s="681"/>
      <c r="CM35" s="681"/>
      <c r="CN35" s="681"/>
      <c r="CO35" s="681"/>
      <c r="CP35" s="681"/>
      <c r="CQ35" s="682"/>
      <c r="CR35" s="665">
        <v>621031</v>
      </c>
      <c r="CS35" s="704"/>
      <c r="CT35" s="704"/>
      <c r="CU35" s="704"/>
      <c r="CV35" s="704"/>
      <c r="CW35" s="704"/>
      <c r="CX35" s="704"/>
      <c r="CY35" s="705"/>
      <c r="CZ35" s="670">
        <v>4.8</v>
      </c>
      <c r="DA35" s="699"/>
      <c r="DB35" s="699"/>
      <c r="DC35" s="706"/>
      <c r="DD35" s="674">
        <v>498383</v>
      </c>
      <c r="DE35" s="704"/>
      <c r="DF35" s="704"/>
      <c r="DG35" s="704"/>
      <c r="DH35" s="704"/>
      <c r="DI35" s="704"/>
      <c r="DJ35" s="704"/>
      <c r="DK35" s="705"/>
      <c r="DL35" s="674">
        <v>216707</v>
      </c>
      <c r="DM35" s="704"/>
      <c r="DN35" s="704"/>
      <c r="DO35" s="704"/>
      <c r="DP35" s="704"/>
      <c r="DQ35" s="704"/>
      <c r="DR35" s="704"/>
      <c r="DS35" s="704"/>
      <c r="DT35" s="704"/>
      <c r="DU35" s="704"/>
      <c r="DV35" s="705"/>
      <c r="DW35" s="670">
        <v>2.8</v>
      </c>
      <c r="DX35" s="699"/>
      <c r="DY35" s="699"/>
      <c r="DZ35" s="699"/>
      <c r="EA35" s="699"/>
      <c r="EB35" s="699"/>
      <c r="EC35" s="700"/>
    </row>
    <row r="36" spans="2:133" ht="11.25" customHeight="1" x14ac:dyDescent="0.2">
      <c r="B36" s="662" t="s">
        <v>323</v>
      </c>
      <c r="C36" s="663"/>
      <c r="D36" s="663"/>
      <c r="E36" s="663"/>
      <c r="F36" s="663"/>
      <c r="G36" s="663"/>
      <c r="H36" s="663"/>
      <c r="I36" s="663"/>
      <c r="J36" s="663"/>
      <c r="K36" s="663"/>
      <c r="L36" s="663"/>
      <c r="M36" s="663"/>
      <c r="N36" s="663"/>
      <c r="O36" s="663"/>
      <c r="P36" s="663"/>
      <c r="Q36" s="664"/>
      <c r="R36" s="665">
        <v>678970</v>
      </c>
      <c r="S36" s="666"/>
      <c r="T36" s="666"/>
      <c r="U36" s="666"/>
      <c r="V36" s="666"/>
      <c r="W36" s="666"/>
      <c r="X36" s="666"/>
      <c r="Y36" s="667"/>
      <c r="Z36" s="668">
        <v>4.9000000000000004</v>
      </c>
      <c r="AA36" s="668"/>
      <c r="AB36" s="668"/>
      <c r="AC36" s="668"/>
      <c r="AD36" s="669" t="s">
        <v>243</v>
      </c>
      <c r="AE36" s="669"/>
      <c r="AF36" s="669"/>
      <c r="AG36" s="669"/>
      <c r="AH36" s="669"/>
      <c r="AI36" s="669"/>
      <c r="AJ36" s="669"/>
      <c r="AK36" s="669"/>
      <c r="AL36" s="670" t="s">
        <v>243</v>
      </c>
      <c r="AM36" s="671"/>
      <c r="AN36" s="671"/>
      <c r="AO36" s="672"/>
      <c r="AP36" s="221"/>
      <c r="AQ36" s="739" t="s">
        <v>324</v>
      </c>
      <c r="AR36" s="740"/>
      <c r="AS36" s="740"/>
      <c r="AT36" s="740"/>
      <c r="AU36" s="740"/>
      <c r="AV36" s="740"/>
      <c r="AW36" s="740"/>
      <c r="AX36" s="740"/>
      <c r="AY36" s="741"/>
      <c r="AZ36" s="654">
        <v>1737380</v>
      </c>
      <c r="BA36" s="655"/>
      <c r="BB36" s="655"/>
      <c r="BC36" s="655"/>
      <c r="BD36" s="655"/>
      <c r="BE36" s="655"/>
      <c r="BF36" s="742"/>
      <c r="BG36" s="676" t="s">
        <v>325</v>
      </c>
      <c r="BH36" s="677"/>
      <c r="BI36" s="677"/>
      <c r="BJ36" s="677"/>
      <c r="BK36" s="677"/>
      <c r="BL36" s="677"/>
      <c r="BM36" s="677"/>
      <c r="BN36" s="677"/>
      <c r="BO36" s="677"/>
      <c r="BP36" s="677"/>
      <c r="BQ36" s="677"/>
      <c r="BR36" s="677"/>
      <c r="BS36" s="677"/>
      <c r="BT36" s="677"/>
      <c r="BU36" s="678"/>
      <c r="BV36" s="654">
        <v>90622</v>
      </c>
      <c r="BW36" s="655"/>
      <c r="BX36" s="655"/>
      <c r="BY36" s="655"/>
      <c r="BZ36" s="655"/>
      <c r="CA36" s="655"/>
      <c r="CB36" s="742"/>
      <c r="CD36" s="680" t="s">
        <v>326</v>
      </c>
      <c r="CE36" s="681"/>
      <c r="CF36" s="681"/>
      <c r="CG36" s="681"/>
      <c r="CH36" s="681"/>
      <c r="CI36" s="681"/>
      <c r="CJ36" s="681"/>
      <c r="CK36" s="681"/>
      <c r="CL36" s="681"/>
      <c r="CM36" s="681"/>
      <c r="CN36" s="681"/>
      <c r="CO36" s="681"/>
      <c r="CP36" s="681"/>
      <c r="CQ36" s="682"/>
      <c r="CR36" s="665">
        <v>2352938</v>
      </c>
      <c r="CS36" s="666"/>
      <c r="CT36" s="666"/>
      <c r="CU36" s="666"/>
      <c r="CV36" s="666"/>
      <c r="CW36" s="666"/>
      <c r="CX36" s="666"/>
      <c r="CY36" s="667"/>
      <c r="CZ36" s="670">
        <v>18.2</v>
      </c>
      <c r="DA36" s="699"/>
      <c r="DB36" s="699"/>
      <c r="DC36" s="706"/>
      <c r="DD36" s="674">
        <v>1636673</v>
      </c>
      <c r="DE36" s="666"/>
      <c r="DF36" s="666"/>
      <c r="DG36" s="666"/>
      <c r="DH36" s="666"/>
      <c r="DI36" s="666"/>
      <c r="DJ36" s="666"/>
      <c r="DK36" s="667"/>
      <c r="DL36" s="674">
        <v>1266515</v>
      </c>
      <c r="DM36" s="666"/>
      <c r="DN36" s="666"/>
      <c r="DO36" s="666"/>
      <c r="DP36" s="666"/>
      <c r="DQ36" s="666"/>
      <c r="DR36" s="666"/>
      <c r="DS36" s="666"/>
      <c r="DT36" s="666"/>
      <c r="DU36" s="666"/>
      <c r="DV36" s="667"/>
      <c r="DW36" s="670">
        <v>16.3</v>
      </c>
      <c r="DX36" s="699"/>
      <c r="DY36" s="699"/>
      <c r="DZ36" s="699"/>
      <c r="EA36" s="699"/>
      <c r="EB36" s="699"/>
      <c r="EC36" s="700"/>
    </row>
    <row r="37" spans="2:133" ht="11.25" customHeight="1" x14ac:dyDescent="0.2">
      <c r="B37" s="662" t="s">
        <v>327</v>
      </c>
      <c r="C37" s="663"/>
      <c r="D37" s="663"/>
      <c r="E37" s="663"/>
      <c r="F37" s="663"/>
      <c r="G37" s="663"/>
      <c r="H37" s="663"/>
      <c r="I37" s="663"/>
      <c r="J37" s="663"/>
      <c r="K37" s="663"/>
      <c r="L37" s="663"/>
      <c r="M37" s="663"/>
      <c r="N37" s="663"/>
      <c r="O37" s="663"/>
      <c r="P37" s="663"/>
      <c r="Q37" s="664"/>
      <c r="R37" s="665">
        <v>54349</v>
      </c>
      <c r="S37" s="666"/>
      <c r="T37" s="666"/>
      <c r="U37" s="666"/>
      <c r="V37" s="666"/>
      <c r="W37" s="666"/>
      <c r="X37" s="666"/>
      <c r="Y37" s="667"/>
      <c r="Z37" s="668">
        <v>0.4</v>
      </c>
      <c r="AA37" s="668"/>
      <c r="AB37" s="668"/>
      <c r="AC37" s="668"/>
      <c r="AD37" s="669" t="s">
        <v>136</v>
      </c>
      <c r="AE37" s="669"/>
      <c r="AF37" s="669"/>
      <c r="AG37" s="669"/>
      <c r="AH37" s="669"/>
      <c r="AI37" s="669"/>
      <c r="AJ37" s="669"/>
      <c r="AK37" s="669"/>
      <c r="AL37" s="670" t="s">
        <v>136</v>
      </c>
      <c r="AM37" s="671"/>
      <c r="AN37" s="671"/>
      <c r="AO37" s="672"/>
      <c r="AQ37" s="743" t="s">
        <v>328</v>
      </c>
      <c r="AR37" s="744"/>
      <c r="AS37" s="744"/>
      <c r="AT37" s="744"/>
      <c r="AU37" s="744"/>
      <c r="AV37" s="744"/>
      <c r="AW37" s="744"/>
      <c r="AX37" s="744"/>
      <c r="AY37" s="745"/>
      <c r="AZ37" s="665">
        <v>740340</v>
      </c>
      <c r="BA37" s="666"/>
      <c r="BB37" s="666"/>
      <c r="BC37" s="666"/>
      <c r="BD37" s="704"/>
      <c r="BE37" s="704"/>
      <c r="BF37" s="732"/>
      <c r="BG37" s="680" t="s">
        <v>329</v>
      </c>
      <c r="BH37" s="681"/>
      <c r="BI37" s="681"/>
      <c r="BJ37" s="681"/>
      <c r="BK37" s="681"/>
      <c r="BL37" s="681"/>
      <c r="BM37" s="681"/>
      <c r="BN37" s="681"/>
      <c r="BO37" s="681"/>
      <c r="BP37" s="681"/>
      <c r="BQ37" s="681"/>
      <c r="BR37" s="681"/>
      <c r="BS37" s="681"/>
      <c r="BT37" s="681"/>
      <c r="BU37" s="682"/>
      <c r="BV37" s="665">
        <v>74285</v>
      </c>
      <c r="BW37" s="666"/>
      <c r="BX37" s="666"/>
      <c r="BY37" s="666"/>
      <c r="BZ37" s="666"/>
      <c r="CA37" s="666"/>
      <c r="CB37" s="675"/>
      <c r="CD37" s="680" t="s">
        <v>330</v>
      </c>
      <c r="CE37" s="681"/>
      <c r="CF37" s="681"/>
      <c r="CG37" s="681"/>
      <c r="CH37" s="681"/>
      <c r="CI37" s="681"/>
      <c r="CJ37" s="681"/>
      <c r="CK37" s="681"/>
      <c r="CL37" s="681"/>
      <c r="CM37" s="681"/>
      <c r="CN37" s="681"/>
      <c r="CO37" s="681"/>
      <c r="CP37" s="681"/>
      <c r="CQ37" s="682"/>
      <c r="CR37" s="665">
        <v>680271</v>
      </c>
      <c r="CS37" s="704"/>
      <c r="CT37" s="704"/>
      <c r="CU37" s="704"/>
      <c r="CV37" s="704"/>
      <c r="CW37" s="704"/>
      <c r="CX37" s="704"/>
      <c r="CY37" s="705"/>
      <c r="CZ37" s="670">
        <v>5.3</v>
      </c>
      <c r="DA37" s="699"/>
      <c r="DB37" s="699"/>
      <c r="DC37" s="706"/>
      <c r="DD37" s="674">
        <v>449171</v>
      </c>
      <c r="DE37" s="704"/>
      <c r="DF37" s="704"/>
      <c r="DG37" s="704"/>
      <c r="DH37" s="704"/>
      <c r="DI37" s="704"/>
      <c r="DJ37" s="704"/>
      <c r="DK37" s="705"/>
      <c r="DL37" s="674">
        <v>399387</v>
      </c>
      <c r="DM37" s="704"/>
      <c r="DN37" s="704"/>
      <c r="DO37" s="704"/>
      <c r="DP37" s="704"/>
      <c r="DQ37" s="704"/>
      <c r="DR37" s="704"/>
      <c r="DS37" s="704"/>
      <c r="DT37" s="704"/>
      <c r="DU37" s="704"/>
      <c r="DV37" s="705"/>
      <c r="DW37" s="670">
        <v>5.0999999999999996</v>
      </c>
      <c r="DX37" s="699"/>
      <c r="DY37" s="699"/>
      <c r="DZ37" s="699"/>
      <c r="EA37" s="699"/>
      <c r="EB37" s="699"/>
      <c r="EC37" s="700"/>
    </row>
    <row r="38" spans="2:133" ht="11.25" customHeight="1" x14ac:dyDescent="0.2">
      <c r="B38" s="662" t="s">
        <v>331</v>
      </c>
      <c r="C38" s="663"/>
      <c r="D38" s="663"/>
      <c r="E38" s="663"/>
      <c r="F38" s="663"/>
      <c r="G38" s="663"/>
      <c r="H38" s="663"/>
      <c r="I38" s="663"/>
      <c r="J38" s="663"/>
      <c r="K38" s="663"/>
      <c r="L38" s="663"/>
      <c r="M38" s="663"/>
      <c r="N38" s="663"/>
      <c r="O38" s="663"/>
      <c r="P38" s="663"/>
      <c r="Q38" s="664"/>
      <c r="R38" s="665">
        <v>721270</v>
      </c>
      <c r="S38" s="666"/>
      <c r="T38" s="666"/>
      <c r="U38" s="666"/>
      <c r="V38" s="666"/>
      <c r="W38" s="666"/>
      <c r="X38" s="666"/>
      <c r="Y38" s="667"/>
      <c r="Z38" s="668">
        <v>5.2</v>
      </c>
      <c r="AA38" s="668"/>
      <c r="AB38" s="668"/>
      <c r="AC38" s="668"/>
      <c r="AD38" s="669" t="s">
        <v>127</v>
      </c>
      <c r="AE38" s="669"/>
      <c r="AF38" s="669"/>
      <c r="AG38" s="669"/>
      <c r="AH38" s="669"/>
      <c r="AI38" s="669"/>
      <c r="AJ38" s="669"/>
      <c r="AK38" s="669"/>
      <c r="AL38" s="670" t="s">
        <v>127</v>
      </c>
      <c r="AM38" s="671"/>
      <c r="AN38" s="671"/>
      <c r="AO38" s="672"/>
      <c r="AQ38" s="743" t="s">
        <v>332</v>
      </c>
      <c r="AR38" s="744"/>
      <c r="AS38" s="744"/>
      <c r="AT38" s="744"/>
      <c r="AU38" s="744"/>
      <c r="AV38" s="744"/>
      <c r="AW38" s="744"/>
      <c r="AX38" s="744"/>
      <c r="AY38" s="745"/>
      <c r="AZ38" s="665">
        <v>7969</v>
      </c>
      <c r="BA38" s="666"/>
      <c r="BB38" s="666"/>
      <c r="BC38" s="666"/>
      <c r="BD38" s="704"/>
      <c r="BE38" s="704"/>
      <c r="BF38" s="732"/>
      <c r="BG38" s="680" t="s">
        <v>333</v>
      </c>
      <c r="BH38" s="681"/>
      <c r="BI38" s="681"/>
      <c r="BJ38" s="681"/>
      <c r="BK38" s="681"/>
      <c r="BL38" s="681"/>
      <c r="BM38" s="681"/>
      <c r="BN38" s="681"/>
      <c r="BO38" s="681"/>
      <c r="BP38" s="681"/>
      <c r="BQ38" s="681"/>
      <c r="BR38" s="681"/>
      <c r="BS38" s="681"/>
      <c r="BT38" s="681"/>
      <c r="BU38" s="682"/>
      <c r="BV38" s="665">
        <v>2767</v>
      </c>
      <c r="BW38" s="666"/>
      <c r="BX38" s="666"/>
      <c r="BY38" s="666"/>
      <c r="BZ38" s="666"/>
      <c r="CA38" s="666"/>
      <c r="CB38" s="675"/>
      <c r="CD38" s="680" t="s">
        <v>334</v>
      </c>
      <c r="CE38" s="681"/>
      <c r="CF38" s="681"/>
      <c r="CG38" s="681"/>
      <c r="CH38" s="681"/>
      <c r="CI38" s="681"/>
      <c r="CJ38" s="681"/>
      <c r="CK38" s="681"/>
      <c r="CL38" s="681"/>
      <c r="CM38" s="681"/>
      <c r="CN38" s="681"/>
      <c r="CO38" s="681"/>
      <c r="CP38" s="681"/>
      <c r="CQ38" s="682"/>
      <c r="CR38" s="665">
        <v>988531</v>
      </c>
      <c r="CS38" s="666"/>
      <c r="CT38" s="666"/>
      <c r="CU38" s="666"/>
      <c r="CV38" s="666"/>
      <c r="CW38" s="666"/>
      <c r="CX38" s="666"/>
      <c r="CY38" s="667"/>
      <c r="CZ38" s="670">
        <v>7.7</v>
      </c>
      <c r="DA38" s="699"/>
      <c r="DB38" s="699"/>
      <c r="DC38" s="706"/>
      <c r="DD38" s="674">
        <v>834335</v>
      </c>
      <c r="DE38" s="666"/>
      <c r="DF38" s="666"/>
      <c r="DG38" s="666"/>
      <c r="DH38" s="666"/>
      <c r="DI38" s="666"/>
      <c r="DJ38" s="666"/>
      <c r="DK38" s="667"/>
      <c r="DL38" s="674">
        <v>771069</v>
      </c>
      <c r="DM38" s="666"/>
      <c r="DN38" s="666"/>
      <c r="DO38" s="666"/>
      <c r="DP38" s="666"/>
      <c r="DQ38" s="666"/>
      <c r="DR38" s="666"/>
      <c r="DS38" s="666"/>
      <c r="DT38" s="666"/>
      <c r="DU38" s="666"/>
      <c r="DV38" s="667"/>
      <c r="DW38" s="670">
        <v>9.9</v>
      </c>
      <c r="DX38" s="699"/>
      <c r="DY38" s="699"/>
      <c r="DZ38" s="699"/>
      <c r="EA38" s="699"/>
      <c r="EB38" s="699"/>
      <c r="EC38" s="700"/>
    </row>
    <row r="39" spans="2:133" ht="11.25" customHeight="1" x14ac:dyDescent="0.2">
      <c r="B39" s="662" t="s">
        <v>335</v>
      </c>
      <c r="C39" s="663"/>
      <c r="D39" s="663"/>
      <c r="E39" s="663"/>
      <c r="F39" s="663"/>
      <c r="G39" s="663"/>
      <c r="H39" s="663"/>
      <c r="I39" s="663"/>
      <c r="J39" s="663"/>
      <c r="K39" s="663"/>
      <c r="L39" s="663"/>
      <c r="M39" s="663"/>
      <c r="N39" s="663"/>
      <c r="O39" s="663"/>
      <c r="P39" s="663"/>
      <c r="Q39" s="664"/>
      <c r="R39" s="665">
        <v>236614</v>
      </c>
      <c r="S39" s="666"/>
      <c r="T39" s="666"/>
      <c r="U39" s="666"/>
      <c r="V39" s="666"/>
      <c r="W39" s="666"/>
      <c r="X39" s="666"/>
      <c r="Y39" s="667"/>
      <c r="Z39" s="668">
        <v>1.7</v>
      </c>
      <c r="AA39" s="668"/>
      <c r="AB39" s="668"/>
      <c r="AC39" s="668"/>
      <c r="AD39" s="669">
        <v>3235</v>
      </c>
      <c r="AE39" s="669"/>
      <c r="AF39" s="669"/>
      <c r="AG39" s="669"/>
      <c r="AH39" s="669"/>
      <c r="AI39" s="669"/>
      <c r="AJ39" s="669"/>
      <c r="AK39" s="669"/>
      <c r="AL39" s="670">
        <v>0</v>
      </c>
      <c r="AM39" s="671"/>
      <c r="AN39" s="671"/>
      <c r="AO39" s="672"/>
      <c r="AQ39" s="743" t="s">
        <v>336</v>
      </c>
      <c r="AR39" s="744"/>
      <c r="AS39" s="744"/>
      <c r="AT39" s="744"/>
      <c r="AU39" s="744"/>
      <c r="AV39" s="744"/>
      <c r="AW39" s="744"/>
      <c r="AX39" s="744"/>
      <c r="AY39" s="745"/>
      <c r="AZ39" s="665">
        <v>5190</v>
      </c>
      <c r="BA39" s="666"/>
      <c r="BB39" s="666"/>
      <c r="BC39" s="666"/>
      <c r="BD39" s="704"/>
      <c r="BE39" s="704"/>
      <c r="BF39" s="732"/>
      <c r="BG39" s="680" t="s">
        <v>337</v>
      </c>
      <c r="BH39" s="681"/>
      <c r="BI39" s="681"/>
      <c r="BJ39" s="681"/>
      <c r="BK39" s="681"/>
      <c r="BL39" s="681"/>
      <c r="BM39" s="681"/>
      <c r="BN39" s="681"/>
      <c r="BO39" s="681"/>
      <c r="BP39" s="681"/>
      <c r="BQ39" s="681"/>
      <c r="BR39" s="681"/>
      <c r="BS39" s="681"/>
      <c r="BT39" s="681"/>
      <c r="BU39" s="682"/>
      <c r="BV39" s="665">
        <v>4412</v>
      </c>
      <c r="BW39" s="666"/>
      <c r="BX39" s="666"/>
      <c r="BY39" s="666"/>
      <c r="BZ39" s="666"/>
      <c r="CA39" s="666"/>
      <c r="CB39" s="675"/>
      <c r="CD39" s="680" t="s">
        <v>338</v>
      </c>
      <c r="CE39" s="681"/>
      <c r="CF39" s="681"/>
      <c r="CG39" s="681"/>
      <c r="CH39" s="681"/>
      <c r="CI39" s="681"/>
      <c r="CJ39" s="681"/>
      <c r="CK39" s="681"/>
      <c r="CL39" s="681"/>
      <c r="CM39" s="681"/>
      <c r="CN39" s="681"/>
      <c r="CO39" s="681"/>
      <c r="CP39" s="681"/>
      <c r="CQ39" s="682"/>
      <c r="CR39" s="665">
        <v>592511</v>
      </c>
      <c r="CS39" s="704"/>
      <c r="CT39" s="704"/>
      <c r="CU39" s="704"/>
      <c r="CV39" s="704"/>
      <c r="CW39" s="704"/>
      <c r="CX39" s="704"/>
      <c r="CY39" s="705"/>
      <c r="CZ39" s="670">
        <v>4.5999999999999996</v>
      </c>
      <c r="DA39" s="699"/>
      <c r="DB39" s="699"/>
      <c r="DC39" s="706"/>
      <c r="DD39" s="674">
        <v>583483</v>
      </c>
      <c r="DE39" s="704"/>
      <c r="DF39" s="704"/>
      <c r="DG39" s="704"/>
      <c r="DH39" s="704"/>
      <c r="DI39" s="704"/>
      <c r="DJ39" s="704"/>
      <c r="DK39" s="705"/>
      <c r="DL39" s="674" t="s">
        <v>127</v>
      </c>
      <c r="DM39" s="704"/>
      <c r="DN39" s="704"/>
      <c r="DO39" s="704"/>
      <c r="DP39" s="704"/>
      <c r="DQ39" s="704"/>
      <c r="DR39" s="704"/>
      <c r="DS39" s="704"/>
      <c r="DT39" s="704"/>
      <c r="DU39" s="704"/>
      <c r="DV39" s="705"/>
      <c r="DW39" s="670" t="s">
        <v>136</v>
      </c>
      <c r="DX39" s="699"/>
      <c r="DY39" s="699"/>
      <c r="DZ39" s="699"/>
      <c r="EA39" s="699"/>
      <c r="EB39" s="699"/>
      <c r="EC39" s="700"/>
    </row>
    <row r="40" spans="2:133" ht="11.25" customHeight="1" x14ac:dyDescent="0.2">
      <c r="B40" s="662" t="s">
        <v>339</v>
      </c>
      <c r="C40" s="663"/>
      <c r="D40" s="663"/>
      <c r="E40" s="663"/>
      <c r="F40" s="663"/>
      <c r="G40" s="663"/>
      <c r="H40" s="663"/>
      <c r="I40" s="663"/>
      <c r="J40" s="663"/>
      <c r="K40" s="663"/>
      <c r="L40" s="663"/>
      <c r="M40" s="663"/>
      <c r="N40" s="663"/>
      <c r="O40" s="663"/>
      <c r="P40" s="663"/>
      <c r="Q40" s="664"/>
      <c r="R40" s="665">
        <v>1109432</v>
      </c>
      <c r="S40" s="666"/>
      <c r="T40" s="666"/>
      <c r="U40" s="666"/>
      <c r="V40" s="666"/>
      <c r="W40" s="666"/>
      <c r="X40" s="666"/>
      <c r="Y40" s="667"/>
      <c r="Z40" s="668">
        <v>8.1</v>
      </c>
      <c r="AA40" s="668"/>
      <c r="AB40" s="668"/>
      <c r="AC40" s="668"/>
      <c r="AD40" s="669" t="s">
        <v>127</v>
      </c>
      <c r="AE40" s="669"/>
      <c r="AF40" s="669"/>
      <c r="AG40" s="669"/>
      <c r="AH40" s="669"/>
      <c r="AI40" s="669"/>
      <c r="AJ40" s="669"/>
      <c r="AK40" s="669"/>
      <c r="AL40" s="670" t="s">
        <v>127</v>
      </c>
      <c r="AM40" s="671"/>
      <c r="AN40" s="671"/>
      <c r="AO40" s="672"/>
      <c r="AQ40" s="743" t="s">
        <v>340</v>
      </c>
      <c r="AR40" s="744"/>
      <c r="AS40" s="744"/>
      <c r="AT40" s="744"/>
      <c r="AU40" s="744"/>
      <c r="AV40" s="744"/>
      <c r="AW40" s="744"/>
      <c r="AX40" s="744"/>
      <c r="AY40" s="745"/>
      <c r="AZ40" s="665">
        <v>1147</v>
      </c>
      <c r="BA40" s="666"/>
      <c r="BB40" s="666"/>
      <c r="BC40" s="666"/>
      <c r="BD40" s="704"/>
      <c r="BE40" s="704"/>
      <c r="BF40" s="732"/>
      <c r="BG40" s="746" t="s">
        <v>341</v>
      </c>
      <c r="BH40" s="747"/>
      <c r="BI40" s="747"/>
      <c r="BJ40" s="747"/>
      <c r="BK40" s="747"/>
      <c r="BL40" s="222"/>
      <c r="BM40" s="681" t="s">
        <v>342</v>
      </c>
      <c r="BN40" s="681"/>
      <c r="BO40" s="681"/>
      <c r="BP40" s="681"/>
      <c r="BQ40" s="681"/>
      <c r="BR40" s="681"/>
      <c r="BS40" s="681"/>
      <c r="BT40" s="681"/>
      <c r="BU40" s="682"/>
      <c r="BV40" s="665">
        <v>107</v>
      </c>
      <c r="BW40" s="666"/>
      <c r="BX40" s="666"/>
      <c r="BY40" s="666"/>
      <c r="BZ40" s="666"/>
      <c r="CA40" s="666"/>
      <c r="CB40" s="675"/>
      <c r="CD40" s="680" t="s">
        <v>343</v>
      </c>
      <c r="CE40" s="681"/>
      <c r="CF40" s="681"/>
      <c r="CG40" s="681"/>
      <c r="CH40" s="681"/>
      <c r="CI40" s="681"/>
      <c r="CJ40" s="681"/>
      <c r="CK40" s="681"/>
      <c r="CL40" s="681"/>
      <c r="CM40" s="681"/>
      <c r="CN40" s="681"/>
      <c r="CO40" s="681"/>
      <c r="CP40" s="681"/>
      <c r="CQ40" s="682"/>
      <c r="CR40" s="665">
        <v>52710</v>
      </c>
      <c r="CS40" s="666"/>
      <c r="CT40" s="666"/>
      <c r="CU40" s="666"/>
      <c r="CV40" s="666"/>
      <c r="CW40" s="666"/>
      <c r="CX40" s="666"/>
      <c r="CY40" s="667"/>
      <c r="CZ40" s="670">
        <v>0.4</v>
      </c>
      <c r="DA40" s="699"/>
      <c r="DB40" s="699"/>
      <c r="DC40" s="706"/>
      <c r="DD40" s="674">
        <v>4287</v>
      </c>
      <c r="DE40" s="666"/>
      <c r="DF40" s="666"/>
      <c r="DG40" s="666"/>
      <c r="DH40" s="666"/>
      <c r="DI40" s="666"/>
      <c r="DJ40" s="666"/>
      <c r="DK40" s="667"/>
      <c r="DL40" s="674" t="s">
        <v>243</v>
      </c>
      <c r="DM40" s="666"/>
      <c r="DN40" s="666"/>
      <c r="DO40" s="666"/>
      <c r="DP40" s="666"/>
      <c r="DQ40" s="666"/>
      <c r="DR40" s="666"/>
      <c r="DS40" s="666"/>
      <c r="DT40" s="666"/>
      <c r="DU40" s="666"/>
      <c r="DV40" s="667"/>
      <c r="DW40" s="670" t="s">
        <v>136</v>
      </c>
      <c r="DX40" s="699"/>
      <c r="DY40" s="699"/>
      <c r="DZ40" s="699"/>
      <c r="EA40" s="699"/>
      <c r="EB40" s="699"/>
      <c r="EC40" s="700"/>
    </row>
    <row r="41" spans="2:133" ht="11.25" customHeight="1" x14ac:dyDescent="0.2">
      <c r="B41" s="662" t="s">
        <v>344</v>
      </c>
      <c r="C41" s="663"/>
      <c r="D41" s="663"/>
      <c r="E41" s="663"/>
      <c r="F41" s="663"/>
      <c r="G41" s="663"/>
      <c r="H41" s="663"/>
      <c r="I41" s="663"/>
      <c r="J41" s="663"/>
      <c r="K41" s="663"/>
      <c r="L41" s="663"/>
      <c r="M41" s="663"/>
      <c r="N41" s="663"/>
      <c r="O41" s="663"/>
      <c r="P41" s="663"/>
      <c r="Q41" s="664"/>
      <c r="R41" s="665" t="s">
        <v>243</v>
      </c>
      <c r="S41" s="666"/>
      <c r="T41" s="666"/>
      <c r="U41" s="666"/>
      <c r="V41" s="666"/>
      <c r="W41" s="666"/>
      <c r="X41" s="666"/>
      <c r="Y41" s="667"/>
      <c r="Z41" s="668" t="s">
        <v>243</v>
      </c>
      <c r="AA41" s="668"/>
      <c r="AB41" s="668"/>
      <c r="AC41" s="668"/>
      <c r="AD41" s="669" t="s">
        <v>136</v>
      </c>
      <c r="AE41" s="669"/>
      <c r="AF41" s="669"/>
      <c r="AG41" s="669"/>
      <c r="AH41" s="669"/>
      <c r="AI41" s="669"/>
      <c r="AJ41" s="669"/>
      <c r="AK41" s="669"/>
      <c r="AL41" s="670" t="s">
        <v>127</v>
      </c>
      <c r="AM41" s="671"/>
      <c r="AN41" s="671"/>
      <c r="AO41" s="672"/>
      <c r="AQ41" s="743" t="s">
        <v>345</v>
      </c>
      <c r="AR41" s="744"/>
      <c r="AS41" s="744"/>
      <c r="AT41" s="744"/>
      <c r="AU41" s="744"/>
      <c r="AV41" s="744"/>
      <c r="AW41" s="744"/>
      <c r="AX41" s="744"/>
      <c r="AY41" s="745"/>
      <c r="AZ41" s="665">
        <v>195986</v>
      </c>
      <c r="BA41" s="666"/>
      <c r="BB41" s="666"/>
      <c r="BC41" s="666"/>
      <c r="BD41" s="704"/>
      <c r="BE41" s="704"/>
      <c r="BF41" s="732"/>
      <c r="BG41" s="746"/>
      <c r="BH41" s="747"/>
      <c r="BI41" s="747"/>
      <c r="BJ41" s="747"/>
      <c r="BK41" s="747"/>
      <c r="BL41" s="222"/>
      <c r="BM41" s="681" t="s">
        <v>346</v>
      </c>
      <c r="BN41" s="681"/>
      <c r="BO41" s="681"/>
      <c r="BP41" s="681"/>
      <c r="BQ41" s="681"/>
      <c r="BR41" s="681"/>
      <c r="BS41" s="681"/>
      <c r="BT41" s="681"/>
      <c r="BU41" s="682"/>
      <c r="BV41" s="665" t="s">
        <v>136</v>
      </c>
      <c r="BW41" s="666"/>
      <c r="BX41" s="666"/>
      <c r="BY41" s="666"/>
      <c r="BZ41" s="666"/>
      <c r="CA41" s="666"/>
      <c r="CB41" s="675"/>
      <c r="CD41" s="680" t="s">
        <v>347</v>
      </c>
      <c r="CE41" s="681"/>
      <c r="CF41" s="681"/>
      <c r="CG41" s="681"/>
      <c r="CH41" s="681"/>
      <c r="CI41" s="681"/>
      <c r="CJ41" s="681"/>
      <c r="CK41" s="681"/>
      <c r="CL41" s="681"/>
      <c r="CM41" s="681"/>
      <c r="CN41" s="681"/>
      <c r="CO41" s="681"/>
      <c r="CP41" s="681"/>
      <c r="CQ41" s="682"/>
      <c r="CR41" s="665" t="s">
        <v>127</v>
      </c>
      <c r="CS41" s="704"/>
      <c r="CT41" s="704"/>
      <c r="CU41" s="704"/>
      <c r="CV41" s="704"/>
      <c r="CW41" s="704"/>
      <c r="CX41" s="704"/>
      <c r="CY41" s="705"/>
      <c r="CZ41" s="670" t="s">
        <v>127</v>
      </c>
      <c r="DA41" s="699"/>
      <c r="DB41" s="699"/>
      <c r="DC41" s="706"/>
      <c r="DD41" s="674" t="s">
        <v>127</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2">
      <c r="B42" s="662" t="s">
        <v>348</v>
      </c>
      <c r="C42" s="663"/>
      <c r="D42" s="663"/>
      <c r="E42" s="663"/>
      <c r="F42" s="663"/>
      <c r="G42" s="663"/>
      <c r="H42" s="663"/>
      <c r="I42" s="663"/>
      <c r="J42" s="663"/>
      <c r="K42" s="663"/>
      <c r="L42" s="663"/>
      <c r="M42" s="663"/>
      <c r="N42" s="663"/>
      <c r="O42" s="663"/>
      <c r="P42" s="663"/>
      <c r="Q42" s="664"/>
      <c r="R42" s="665" t="s">
        <v>243</v>
      </c>
      <c r="S42" s="666"/>
      <c r="T42" s="666"/>
      <c r="U42" s="666"/>
      <c r="V42" s="666"/>
      <c r="W42" s="666"/>
      <c r="X42" s="666"/>
      <c r="Y42" s="667"/>
      <c r="Z42" s="668" t="s">
        <v>136</v>
      </c>
      <c r="AA42" s="668"/>
      <c r="AB42" s="668"/>
      <c r="AC42" s="668"/>
      <c r="AD42" s="669" t="s">
        <v>243</v>
      </c>
      <c r="AE42" s="669"/>
      <c r="AF42" s="669"/>
      <c r="AG42" s="669"/>
      <c r="AH42" s="669"/>
      <c r="AI42" s="669"/>
      <c r="AJ42" s="669"/>
      <c r="AK42" s="669"/>
      <c r="AL42" s="670" t="s">
        <v>136</v>
      </c>
      <c r="AM42" s="671"/>
      <c r="AN42" s="671"/>
      <c r="AO42" s="672"/>
      <c r="AQ42" s="750" t="s">
        <v>349</v>
      </c>
      <c r="AR42" s="751"/>
      <c r="AS42" s="751"/>
      <c r="AT42" s="751"/>
      <c r="AU42" s="751"/>
      <c r="AV42" s="751"/>
      <c r="AW42" s="751"/>
      <c r="AX42" s="751"/>
      <c r="AY42" s="752"/>
      <c r="AZ42" s="759">
        <v>786748</v>
      </c>
      <c r="BA42" s="760"/>
      <c r="BB42" s="760"/>
      <c r="BC42" s="760"/>
      <c r="BD42" s="736"/>
      <c r="BE42" s="736"/>
      <c r="BF42" s="738"/>
      <c r="BG42" s="748"/>
      <c r="BH42" s="749"/>
      <c r="BI42" s="749"/>
      <c r="BJ42" s="749"/>
      <c r="BK42" s="749"/>
      <c r="BL42" s="223"/>
      <c r="BM42" s="691" t="s">
        <v>350</v>
      </c>
      <c r="BN42" s="691"/>
      <c r="BO42" s="691"/>
      <c r="BP42" s="691"/>
      <c r="BQ42" s="691"/>
      <c r="BR42" s="691"/>
      <c r="BS42" s="691"/>
      <c r="BT42" s="691"/>
      <c r="BU42" s="692"/>
      <c r="BV42" s="759">
        <v>344</v>
      </c>
      <c r="BW42" s="760"/>
      <c r="BX42" s="760"/>
      <c r="BY42" s="760"/>
      <c r="BZ42" s="760"/>
      <c r="CA42" s="760"/>
      <c r="CB42" s="772"/>
      <c r="CD42" s="662" t="s">
        <v>351</v>
      </c>
      <c r="CE42" s="663"/>
      <c r="CF42" s="663"/>
      <c r="CG42" s="663"/>
      <c r="CH42" s="663"/>
      <c r="CI42" s="663"/>
      <c r="CJ42" s="663"/>
      <c r="CK42" s="663"/>
      <c r="CL42" s="663"/>
      <c r="CM42" s="663"/>
      <c r="CN42" s="663"/>
      <c r="CO42" s="663"/>
      <c r="CP42" s="663"/>
      <c r="CQ42" s="664"/>
      <c r="CR42" s="665">
        <v>909465</v>
      </c>
      <c r="CS42" s="704"/>
      <c r="CT42" s="704"/>
      <c r="CU42" s="704"/>
      <c r="CV42" s="704"/>
      <c r="CW42" s="704"/>
      <c r="CX42" s="704"/>
      <c r="CY42" s="705"/>
      <c r="CZ42" s="670">
        <v>7</v>
      </c>
      <c r="DA42" s="699"/>
      <c r="DB42" s="699"/>
      <c r="DC42" s="706"/>
      <c r="DD42" s="674">
        <v>158226</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2">
      <c r="B43" s="662" t="s">
        <v>352</v>
      </c>
      <c r="C43" s="663"/>
      <c r="D43" s="663"/>
      <c r="E43" s="663"/>
      <c r="F43" s="663"/>
      <c r="G43" s="663"/>
      <c r="H43" s="663"/>
      <c r="I43" s="663"/>
      <c r="J43" s="663"/>
      <c r="K43" s="663"/>
      <c r="L43" s="663"/>
      <c r="M43" s="663"/>
      <c r="N43" s="663"/>
      <c r="O43" s="663"/>
      <c r="P43" s="663"/>
      <c r="Q43" s="664"/>
      <c r="R43" s="665">
        <v>288532</v>
      </c>
      <c r="S43" s="666"/>
      <c r="T43" s="666"/>
      <c r="U43" s="666"/>
      <c r="V43" s="666"/>
      <c r="W43" s="666"/>
      <c r="X43" s="666"/>
      <c r="Y43" s="667"/>
      <c r="Z43" s="668">
        <v>2.1</v>
      </c>
      <c r="AA43" s="668"/>
      <c r="AB43" s="668"/>
      <c r="AC43" s="668"/>
      <c r="AD43" s="669" t="s">
        <v>243</v>
      </c>
      <c r="AE43" s="669"/>
      <c r="AF43" s="669"/>
      <c r="AG43" s="669"/>
      <c r="AH43" s="669"/>
      <c r="AI43" s="669"/>
      <c r="AJ43" s="669"/>
      <c r="AK43" s="669"/>
      <c r="AL43" s="670" t="s">
        <v>136</v>
      </c>
      <c r="AM43" s="671"/>
      <c r="AN43" s="671"/>
      <c r="AO43" s="672"/>
      <c r="BV43" s="224"/>
      <c r="BW43" s="224"/>
      <c r="BX43" s="224"/>
      <c r="BY43" s="224"/>
      <c r="BZ43" s="224"/>
      <c r="CA43" s="224"/>
      <c r="CB43" s="224"/>
      <c r="CD43" s="662" t="s">
        <v>353</v>
      </c>
      <c r="CE43" s="663"/>
      <c r="CF43" s="663"/>
      <c r="CG43" s="663"/>
      <c r="CH43" s="663"/>
      <c r="CI43" s="663"/>
      <c r="CJ43" s="663"/>
      <c r="CK43" s="663"/>
      <c r="CL43" s="663"/>
      <c r="CM43" s="663"/>
      <c r="CN43" s="663"/>
      <c r="CO43" s="663"/>
      <c r="CP43" s="663"/>
      <c r="CQ43" s="664"/>
      <c r="CR43" s="665">
        <v>19530</v>
      </c>
      <c r="CS43" s="704"/>
      <c r="CT43" s="704"/>
      <c r="CU43" s="704"/>
      <c r="CV43" s="704"/>
      <c r="CW43" s="704"/>
      <c r="CX43" s="704"/>
      <c r="CY43" s="705"/>
      <c r="CZ43" s="670">
        <v>0.2</v>
      </c>
      <c r="DA43" s="699"/>
      <c r="DB43" s="699"/>
      <c r="DC43" s="706"/>
      <c r="DD43" s="674">
        <v>19530</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2">
      <c r="B44" s="715" t="s">
        <v>354</v>
      </c>
      <c r="C44" s="716"/>
      <c r="D44" s="716"/>
      <c r="E44" s="716"/>
      <c r="F44" s="716"/>
      <c r="G44" s="716"/>
      <c r="H44" s="716"/>
      <c r="I44" s="716"/>
      <c r="J44" s="716"/>
      <c r="K44" s="716"/>
      <c r="L44" s="716"/>
      <c r="M44" s="716"/>
      <c r="N44" s="716"/>
      <c r="O44" s="716"/>
      <c r="P44" s="716"/>
      <c r="Q44" s="717"/>
      <c r="R44" s="759">
        <v>13756021</v>
      </c>
      <c r="S44" s="760"/>
      <c r="T44" s="760"/>
      <c r="U44" s="760"/>
      <c r="V44" s="760"/>
      <c r="W44" s="760"/>
      <c r="X44" s="760"/>
      <c r="Y44" s="761"/>
      <c r="Z44" s="762">
        <v>100</v>
      </c>
      <c r="AA44" s="762"/>
      <c r="AB44" s="762"/>
      <c r="AC44" s="762"/>
      <c r="AD44" s="763">
        <v>7498531</v>
      </c>
      <c r="AE44" s="763"/>
      <c r="AF44" s="763"/>
      <c r="AG44" s="763"/>
      <c r="AH44" s="763"/>
      <c r="AI44" s="763"/>
      <c r="AJ44" s="763"/>
      <c r="AK44" s="763"/>
      <c r="AL44" s="764">
        <v>100</v>
      </c>
      <c r="AM44" s="737"/>
      <c r="AN44" s="737"/>
      <c r="AO44" s="765"/>
      <c r="CD44" s="766" t="s">
        <v>301</v>
      </c>
      <c r="CE44" s="767"/>
      <c r="CF44" s="662" t="s">
        <v>355</v>
      </c>
      <c r="CG44" s="663"/>
      <c r="CH44" s="663"/>
      <c r="CI44" s="663"/>
      <c r="CJ44" s="663"/>
      <c r="CK44" s="663"/>
      <c r="CL44" s="663"/>
      <c r="CM44" s="663"/>
      <c r="CN44" s="663"/>
      <c r="CO44" s="663"/>
      <c r="CP44" s="663"/>
      <c r="CQ44" s="664"/>
      <c r="CR44" s="665">
        <v>899154</v>
      </c>
      <c r="CS44" s="666"/>
      <c r="CT44" s="666"/>
      <c r="CU44" s="666"/>
      <c r="CV44" s="666"/>
      <c r="CW44" s="666"/>
      <c r="CX44" s="666"/>
      <c r="CY44" s="667"/>
      <c r="CZ44" s="670">
        <v>7</v>
      </c>
      <c r="DA44" s="671"/>
      <c r="DB44" s="671"/>
      <c r="DC44" s="683"/>
      <c r="DD44" s="674">
        <v>157910</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356</v>
      </c>
      <c r="CG45" s="663"/>
      <c r="CH45" s="663"/>
      <c r="CI45" s="663"/>
      <c r="CJ45" s="663"/>
      <c r="CK45" s="663"/>
      <c r="CL45" s="663"/>
      <c r="CM45" s="663"/>
      <c r="CN45" s="663"/>
      <c r="CO45" s="663"/>
      <c r="CP45" s="663"/>
      <c r="CQ45" s="664"/>
      <c r="CR45" s="665">
        <v>298281</v>
      </c>
      <c r="CS45" s="704"/>
      <c r="CT45" s="704"/>
      <c r="CU45" s="704"/>
      <c r="CV45" s="704"/>
      <c r="CW45" s="704"/>
      <c r="CX45" s="704"/>
      <c r="CY45" s="705"/>
      <c r="CZ45" s="670">
        <v>2.2999999999999998</v>
      </c>
      <c r="DA45" s="699"/>
      <c r="DB45" s="699"/>
      <c r="DC45" s="706"/>
      <c r="DD45" s="674">
        <v>11139</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2">
      <c r="B46" s="226" t="s">
        <v>357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358</v>
      </c>
      <c r="CG46" s="663"/>
      <c r="CH46" s="663"/>
      <c r="CI46" s="663"/>
      <c r="CJ46" s="663"/>
      <c r="CK46" s="663"/>
      <c r="CL46" s="663"/>
      <c r="CM46" s="663"/>
      <c r="CN46" s="663"/>
      <c r="CO46" s="663"/>
      <c r="CP46" s="663"/>
      <c r="CQ46" s="664"/>
      <c r="CR46" s="665">
        <v>516601</v>
      </c>
      <c r="CS46" s="666"/>
      <c r="CT46" s="666"/>
      <c r="CU46" s="666"/>
      <c r="CV46" s="666"/>
      <c r="CW46" s="666"/>
      <c r="CX46" s="666"/>
      <c r="CY46" s="667"/>
      <c r="CZ46" s="670">
        <v>4</v>
      </c>
      <c r="DA46" s="671"/>
      <c r="DB46" s="671"/>
      <c r="DC46" s="683"/>
      <c r="DD46" s="674">
        <v>136049</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2">
      <c r="B47" s="784" t="s">
        <v>359</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360</v>
      </c>
      <c r="CG47" s="663"/>
      <c r="CH47" s="663"/>
      <c r="CI47" s="663"/>
      <c r="CJ47" s="663"/>
      <c r="CK47" s="663"/>
      <c r="CL47" s="663"/>
      <c r="CM47" s="663"/>
      <c r="CN47" s="663"/>
      <c r="CO47" s="663"/>
      <c r="CP47" s="663"/>
      <c r="CQ47" s="664"/>
      <c r="CR47" s="665">
        <v>10311</v>
      </c>
      <c r="CS47" s="704"/>
      <c r="CT47" s="704"/>
      <c r="CU47" s="704"/>
      <c r="CV47" s="704"/>
      <c r="CW47" s="704"/>
      <c r="CX47" s="704"/>
      <c r="CY47" s="705"/>
      <c r="CZ47" s="670">
        <v>0.1</v>
      </c>
      <c r="DA47" s="699"/>
      <c r="DB47" s="699"/>
      <c r="DC47" s="706"/>
      <c r="DD47" s="674">
        <v>316</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ht="10.8" x14ac:dyDescent="0.2">
      <c r="B48" s="783" t="s">
        <v>361</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362</v>
      </c>
      <c r="CG48" s="663"/>
      <c r="CH48" s="663"/>
      <c r="CI48" s="663"/>
      <c r="CJ48" s="663"/>
      <c r="CK48" s="663"/>
      <c r="CL48" s="663"/>
      <c r="CM48" s="663"/>
      <c r="CN48" s="663"/>
      <c r="CO48" s="663"/>
      <c r="CP48" s="663"/>
      <c r="CQ48" s="664"/>
      <c r="CR48" s="665" t="s">
        <v>243</v>
      </c>
      <c r="CS48" s="666"/>
      <c r="CT48" s="666"/>
      <c r="CU48" s="666"/>
      <c r="CV48" s="666"/>
      <c r="CW48" s="666"/>
      <c r="CX48" s="666"/>
      <c r="CY48" s="667"/>
      <c r="CZ48" s="670" t="s">
        <v>243</v>
      </c>
      <c r="DA48" s="671"/>
      <c r="DB48" s="671"/>
      <c r="DC48" s="683"/>
      <c r="DD48" s="674" t="s">
        <v>127</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5" t="s">
        <v>363</v>
      </c>
      <c r="CE49" s="716"/>
      <c r="CF49" s="716"/>
      <c r="CG49" s="716"/>
      <c r="CH49" s="716"/>
      <c r="CI49" s="716"/>
      <c r="CJ49" s="716"/>
      <c r="CK49" s="716"/>
      <c r="CL49" s="716"/>
      <c r="CM49" s="716"/>
      <c r="CN49" s="716"/>
      <c r="CO49" s="716"/>
      <c r="CP49" s="716"/>
      <c r="CQ49" s="717"/>
      <c r="CR49" s="759">
        <v>12908288</v>
      </c>
      <c r="CS49" s="736"/>
      <c r="CT49" s="736"/>
      <c r="CU49" s="736"/>
      <c r="CV49" s="736"/>
      <c r="CW49" s="736"/>
      <c r="CX49" s="736"/>
      <c r="CY49" s="773"/>
      <c r="CZ49" s="764">
        <v>100</v>
      </c>
      <c r="DA49" s="774"/>
      <c r="DB49" s="774"/>
      <c r="DC49" s="775"/>
      <c r="DD49" s="776">
        <v>9112206</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4q/TOF3gjE5YxskDcm+Ax8asne2xIHz6euwmqv/Jw+ASynmyf9FEPId6gSE00ZTeCrTV31Cox5HLL0yaF/pMRA==" saltValue="ruTfixDoaVLKEH5Qweu/L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85" t="s">
        <v>364</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365</v>
      </c>
      <c r="DK2" s="787"/>
      <c r="DL2" s="787"/>
      <c r="DM2" s="787"/>
      <c r="DN2" s="787"/>
      <c r="DO2" s="788"/>
      <c r="DP2" s="231"/>
      <c r="DQ2" s="786" t="s">
        <v>366</v>
      </c>
      <c r="DR2" s="787"/>
      <c r="DS2" s="787"/>
      <c r="DT2" s="787"/>
      <c r="DU2" s="787"/>
      <c r="DV2" s="787"/>
      <c r="DW2" s="787"/>
      <c r="DX2" s="787"/>
      <c r="DY2" s="787"/>
      <c r="DZ2" s="788"/>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89" t="s">
        <v>367</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368</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2">
      <c r="A5" s="791" t="s">
        <v>369</v>
      </c>
      <c r="B5" s="792"/>
      <c r="C5" s="792"/>
      <c r="D5" s="792"/>
      <c r="E5" s="792"/>
      <c r="F5" s="792"/>
      <c r="G5" s="792"/>
      <c r="H5" s="792"/>
      <c r="I5" s="792"/>
      <c r="J5" s="792"/>
      <c r="K5" s="792"/>
      <c r="L5" s="792"/>
      <c r="M5" s="792"/>
      <c r="N5" s="792"/>
      <c r="O5" s="792"/>
      <c r="P5" s="793"/>
      <c r="Q5" s="797" t="s">
        <v>370</v>
      </c>
      <c r="R5" s="798"/>
      <c r="S5" s="798"/>
      <c r="T5" s="798"/>
      <c r="U5" s="799"/>
      <c r="V5" s="797" t="s">
        <v>371</v>
      </c>
      <c r="W5" s="798"/>
      <c r="X5" s="798"/>
      <c r="Y5" s="798"/>
      <c r="Z5" s="799"/>
      <c r="AA5" s="797" t="s">
        <v>372</v>
      </c>
      <c r="AB5" s="798"/>
      <c r="AC5" s="798"/>
      <c r="AD5" s="798"/>
      <c r="AE5" s="798"/>
      <c r="AF5" s="803" t="s">
        <v>373</v>
      </c>
      <c r="AG5" s="798"/>
      <c r="AH5" s="798"/>
      <c r="AI5" s="798"/>
      <c r="AJ5" s="804"/>
      <c r="AK5" s="798" t="s">
        <v>374</v>
      </c>
      <c r="AL5" s="798"/>
      <c r="AM5" s="798"/>
      <c r="AN5" s="798"/>
      <c r="AO5" s="799"/>
      <c r="AP5" s="797" t="s">
        <v>375</v>
      </c>
      <c r="AQ5" s="798"/>
      <c r="AR5" s="798"/>
      <c r="AS5" s="798"/>
      <c r="AT5" s="799"/>
      <c r="AU5" s="797" t="s">
        <v>376</v>
      </c>
      <c r="AV5" s="798"/>
      <c r="AW5" s="798"/>
      <c r="AX5" s="798"/>
      <c r="AY5" s="804"/>
      <c r="AZ5" s="235"/>
      <c r="BA5" s="235"/>
      <c r="BB5" s="235"/>
      <c r="BC5" s="235"/>
      <c r="BD5" s="235"/>
      <c r="BE5" s="236"/>
      <c r="BF5" s="236"/>
      <c r="BG5" s="236"/>
      <c r="BH5" s="236"/>
      <c r="BI5" s="236"/>
      <c r="BJ5" s="236"/>
      <c r="BK5" s="236"/>
      <c r="BL5" s="236"/>
      <c r="BM5" s="236"/>
      <c r="BN5" s="236"/>
      <c r="BO5" s="236"/>
      <c r="BP5" s="236"/>
      <c r="BQ5" s="791" t="s">
        <v>377</v>
      </c>
      <c r="BR5" s="792"/>
      <c r="BS5" s="792"/>
      <c r="BT5" s="792"/>
      <c r="BU5" s="792"/>
      <c r="BV5" s="792"/>
      <c r="BW5" s="792"/>
      <c r="BX5" s="792"/>
      <c r="BY5" s="792"/>
      <c r="BZ5" s="792"/>
      <c r="CA5" s="792"/>
      <c r="CB5" s="792"/>
      <c r="CC5" s="792"/>
      <c r="CD5" s="792"/>
      <c r="CE5" s="792"/>
      <c r="CF5" s="792"/>
      <c r="CG5" s="793"/>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27" t="s">
        <v>383</v>
      </c>
      <c r="DH5" s="828"/>
      <c r="DI5" s="828"/>
      <c r="DJ5" s="828"/>
      <c r="DK5" s="829"/>
      <c r="DL5" s="827" t="s">
        <v>384</v>
      </c>
      <c r="DM5" s="828"/>
      <c r="DN5" s="828"/>
      <c r="DO5" s="828"/>
      <c r="DP5" s="829"/>
      <c r="DQ5" s="797" t="s">
        <v>385</v>
      </c>
      <c r="DR5" s="798"/>
      <c r="DS5" s="798"/>
      <c r="DT5" s="798"/>
      <c r="DU5" s="799"/>
      <c r="DV5" s="797" t="s">
        <v>376</v>
      </c>
      <c r="DW5" s="798"/>
      <c r="DX5" s="798"/>
      <c r="DY5" s="798"/>
      <c r="DZ5" s="804"/>
      <c r="EA5" s="237"/>
    </row>
    <row r="6" spans="1:131" s="238"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2">
      <c r="A7" s="239">
        <v>1</v>
      </c>
      <c r="B7" s="813" t="s">
        <v>386</v>
      </c>
      <c r="C7" s="814"/>
      <c r="D7" s="814"/>
      <c r="E7" s="814"/>
      <c r="F7" s="814"/>
      <c r="G7" s="814"/>
      <c r="H7" s="814"/>
      <c r="I7" s="814"/>
      <c r="J7" s="814"/>
      <c r="K7" s="814"/>
      <c r="L7" s="814"/>
      <c r="M7" s="814"/>
      <c r="N7" s="814"/>
      <c r="O7" s="814"/>
      <c r="P7" s="815"/>
      <c r="Q7" s="816">
        <v>13755</v>
      </c>
      <c r="R7" s="817"/>
      <c r="S7" s="817"/>
      <c r="T7" s="817"/>
      <c r="U7" s="817"/>
      <c r="V7" s="817">
        <v>12907</v>
      </c>
      <c r="W7" s="817"/>
      <c r="X7" s="817"/>
      <c r="Y7" s="817"/>
      <c r="Z7" s="817"/>
      <c r="AA7" s="817">
        <v>848</v>
      </c>
      <c r="AB7" s="817"/>
      <c r="AC7" s="817"/>
      <c r="AD7" s="817"/>
      <c r="AE7" s="818"/>
      <c r="AF7" s="819">
        <v>800</v>
      </c>
      <c r="AG7" s="820"/>
      <c r="AH7" s="820"/>
      <c r="AI7" s="820"/>
      <c r="AJ7" s="821"/>
      <c r="AK7" s="822">
        <v>54</v>
      </c>
      <c r="AL7" s="823"/>
      <c r="AM7" s="823"/>
      <c r="AN7" s="823"/>
      <c r="AO7" s="823"/>
      <c r="AP7" s="823">
        <v>15668</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t="s">
        <v>584</v>
      </c>
      <c r="BS7" s="810" t="s">
        <v>582</v>
      </c>
      <c r="BT7" s="811"/>
      <c r="BU7" s="811"/>
      <c r="BV7" s="811"/>
      <c r="BW7" s="811"/>
      <c r="BX7" s="811"/>
      <c r="BY7" s="811"/>
      <c r="BZ7" s="811"/>
      <c r="CA7" s="811"/>
      <c r="CB7" s="811"/>
      <c r="CC7" s="811"/>
      <c r="CD7" s="811"/>
      <c r="CE7" s="811"/>
      <c r="CF7" s="811"/>
      <c r="CG7" s="826"/>
      <c r="CH7" s="807">
        <v>1</v>
      </c>
      <c r="CI7" s="808"/>
      <c r="CJ7" s="808"/>
      <c r="CK7" s="808"/>
      <c r="CL7" s="809"/>
      <c r="CM7" s="807">
        <v>21</v>
      </c>
      <c r="CN7" s="808"/>
      <c r="CO7" s="808"/>
      <c r="CP7" s="808"/>
      <c r="CQ7" s="809"/>
      <c r="CR7" s="807">
        <v>48</v>
      </c>
      <c r="CS7" s="808"/>
      <c r="CT7" s="808"/>
      <c r="CU7" s="808"/>
      <c r="CV7" s="809"/>
      <c r="CW7" s="807">
        <v>8</v>
      </c>
      <c r="CX7" s="808"/>
      <c r="CY7" s="808"/>
      <c r="CZ7" s="808"/>
      <c r="DA7" s="809"/>
      <c r="DB7" s="807" t="s">
        <v>585</v>
      </c>
      <c r="DC7" s="808"/>
      <c r="DD7" s="808"/>
      <c r="DE7" s="808"/>
      <c r="DF7" s="809"/>
      <c r="DG7" s="807" t="s">
        <v>585</v>
      </c>
      <c r="DH7" s="808"/>
      <c r="DI7" s="808"/>
      <c r="DJ7" s="808"/>
      <c r="DK7" s="809"/>
      <c r="DL7" s="807">
        <v>40</v>
      </c>
      <c r="DM7" s="808"/>
      <c r="DN7" s="808"/>
      <c r="DO7" s="808"/>
      <c r="DP7" s="809"/>
      <c r="DQ7" s="807">
        <v>12</v>
      </c>
      <c r="DR7" s="808"/>
      <c r="DS7" s="808"/>
      <c r="DT7" s="808"/>
      <c r="DU7" s="809"/>
      <c r="DV7" s="810"/>
      <c r="DW7" s="811"/>
      <c r="DX7" s="811"/>
      <c r="DY7" s="811"/>
      <c r="DZ7" s="812"/>
      <c r="EA7" s="237"/>
    </row>
    <row r="8" spans="1:131" s="238" customFormat="1" ht="26.25" customHeight="1" x14ac:dyDescent="0.2">
      <c r="A8" s="241">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t="s">
        <v>584</v>
      </c>
      <c r="BS8" s="837" t="s">
        <v>583</v>
      </c>
      <c r="BT8" s="838"/>
      <c r="BU8" s="838"/>
      <c r="BV8" s="838"/>
      <c r="BW8" s="838"/>
      <c r="BX8" s="838"/>
      <c r="BY8" s="838"/>
      <c r="BZ8" s="838"/>
      <c r="CA8" s="838"/>
      <c r="CB8" s="838"/>
      <c r="CC8" s="838"/>
      <c r="CD8" s="838"/>
      <c r="CE8" s="838"/>
      <c r="CF8" s="838"/>
      <c r="CG8" s="839"/>
      <c r="CH8" s="840">
        <v>3</v>
      </c>
      <c r="CI8" s="841"/>
      <c r="CJ8" s="841"/>
      <c r="CK8" s="841"/>
      <c r="CL8" s="842"/>
      <c r="CM8" s="840">
        <v>139</v>
      </c>
      <c r="CN8" s="841"/>
      <c r="CO8" s="841"/>
      <c r="CP8" s="841"/>
      <c r="CQ8" s="842"/>
      <c r="CR8" s="840">
        <v>2</v>
      </c>
      <c r="CS8" s="841"/>
      <c r="CT8" s="841"/>
      <c r="CU8" s="841"/>
      <c r="CV8" s="842"/>
      <c r="CW8" s="840" t="s">
        <v>585</v>
      </c>
      <c r="CX8" s="841"/>
      <c r="CY8" s="841"/>
      <c r="CZ8" s="841"/>
      <c r="DA8" s="842"/>
      <c r="DB8" s="840" t="s">
        <v>585</v>
      </c>
      <c r="DC8" s="841"/>
      <c r="DD8" s="841"/>
      <c r="DE8" s="841"/>
      <c r="DF8" s="842"/>
      <c r="DG8" s="840" t="s">
        <v>585</v>
      </c>
      <c r="DH8" s="841"/>
      <c r="DI8" s="841"/>
      <c r="DJ8" s="841"/>
      <c r="DK8" s="842"/>
      <c r="DL8" s="840">
        <v>217</v>
      </c>
      <c r="DM8" s="841"/>
      <c r="DN8" s="841"/>
      <c r="DO8" s="841"/>
      <c r="DP8" s="842"/>
      <c r="DQ8" s="840">
        <v>54</v>
      </c>
      <c r="DR8" s="841"/>
      <c r="DS8" s="841"/>
      <c r="DT8" s="841"/>
      <c r="DU8" s="842"/>
      <c r="DV8" s="837"/>
      <c r="DW8" s="838"/>
      <c r="DX8" s="838"/>
      <c r="DY8" s="838"/>
      <c r="DZ8" s="843"/>
      <c r="EA8" s="237"/>
    </row>
    <row r="9" spans="1:131" s="238" customFormat="1" ht="26.25" customHeight="1" x14ac:dyDescent="0.2">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2">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2">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2">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2">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2">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2">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2">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2">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2">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2">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2">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5">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2">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387</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5">
      <c r="A23" s="243" t="s">
        <v>388</v>
      </c>
      <c r="B23" s="853" t="s">
        <v>389</v>
      </c>
      <c r="C23" s="854"/>
      <c r="D23" s="854"/>
      <c r="E23" s="854"/>
      <c r="F23" s="854"/>
      <c r="G23" s="854"/>
      <c r="H23" s="854"/>
      <c r="I23" s="854"/>
      <c r="J23" s="854"/>
      <c r="K23" s="854"/>
      <c r="L23" s="854"/>
      <c r="M23" s="854"/>
      <c r="N23" s="854"/>
      <c r="O23" s="854"/>
      <c r="P23" s="855"/>
      <c r="Q23" s="856">
        <v>13755</v>
      </c>
      <c r="R23" s="857"/>
      <c r="S23" s="857"/>
      <c r="T23" s="857"/>
      <c r="U23" s="857"/>
      <c r="V23" s="857">
        <v>12907</v>
      </c>
      <c r="W23" s="857"/>
      <c r="X23" s="857"/>
      <c r="Y23" s="857"/>
      <c r="Z23" s="857"/>
      <c r="AA23" s="857">
        <v>848</v>
      </c>
      <c r="AB23" s="857"/>
      <c r="AC23" s="857"/>
      <c r="AD23" s="857"/>
      <c r="AE23" s="858"/>
      <c r="AF23" s="859">
        <v>800</v>
      </c>
      <c r="AG23" s="857"/>
      <c r="AH23" s="857"/>
      <c r="AI23" s="857"/>
      <c r="AJ23" s="860"/>
      <c r="AK23" s="861"/>
      <c r="AL23" s="862"/>
      <c r="AM23" s="862"/>
      <c r="AN23" s="862"/>
      <c r="AO23" s="862"/>
      <c r="AP23" s="857">
        <v>15668</v>
      </c>
      <c r="AQ23" s="857"/>
      <c r="AR23" s="857"/>
      <c r="AS23" s="857"/>
      <c r="AT23" s="857"/>
      <c r="AU23" s="873"/>
      <c r="AV23" s="873"/>
      <c r="AW23" s="873"/>
      <c r="AX23" s="873"/>
      <c r="AY23" s="874"/>
      <c r="AZ23" s="875" t="s">
        <v>127</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2">
      <c r="A24" s="872" t="s">
        <v>390</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5">
      <c r="A25" s="789" t="s">
        <v>391</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2">
      <c r="A26" s="791" t="s">
        <v>369</v>
      </c>
      <c r="B26" s="792"/>
      <c r="C26" s="792"/>
      <c r="D26" s="792"/>
      <c r="E26" s="792"/>
      <c r="F26" s="792"/>
      <c r="G26" s="792"/>
      <c r="H26" s="792"/>
      <c r="I26" s="792"/>
      <c r="J26" s="792"/>
      <c r="K26" s="792"/>
      <c r="L26" s="792"/>
      <c r="M26" s="792"/>
      <c r="N26" s="792"/>
      <c r="O26" s="792"/>
      <c r="P26" s="793"/>
      <c r="Q26" s="797" t="s">
        <v>392</v>
      </c>
      <c r="R26" s="798"/>
      <c r="S26" s="798"/>
      <c r="T26" s="798"/>
      <c r="U26" s="799"/>
      <c r="V26" s="797" t="s">
        <v>393</v>
      </c>
      <c r="W26" s="798"/>
      <c r="X26" s="798"/>
      <c r="Y26" s="798"/>
      <c r="Z26" s="799"/>
      <c r="AA26" s="797" t="s">
        <v>394</v>
      </c>
      <c r="AB26" s="798"/>
      <c r="AC26" s="798"/>
      <c r="AD26" s="798"/>
      <c r="AE26" s="798"/>
      <c r="AF26" s="878" t="s">
        <v>395</v>
      </c>
      <c r="AG26" s="879"/>
      <c r="AH26" s="879"/>
      <c r="AI26" s="879"/>
      <c r="AJ26" s="880"/>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376</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2">
      <c r="A28" s="245">
        <v>1</v>
      </c>
      <c r="B28" s="813" t="s">
        <v>400</v>
      </c>
      <c r="C28" s="814"/>
      <c r="D28" s="814"/>
      <c r="E28" s="814"/>
      <c r="F28" s="814"/>
      <c r="G28" s="814"/>
      <c r="H28" s="814"/>
      <c r="I28" s="814"/>
      <c r="J28" s="814"/>
      <c r="K28" s="814"/>
      <c r="L28" s="814"/>
      <c r="M28" s="814"/>
      <c r="N28" s="814"/>
      <c r="O28" s="814"/>
      <c r="P28" s="815"/>
      <c r="Q28" s="886">
        <v>2328</v>
      </c>
      <c r="R28" s="887"/>
      <c r="S28" s="887"/>
      <c r="T28" s="887"/>
      <c r="U28" s="887"/>
      <c r="V28" s="887">
        <v>2237</v>
      </c>
      <c r="W28" s="887"/>
      <c r="X28" s="887"/>
      <c r="Y28" s="887"/>
      <c r="Z28" s="887"/>
      <c r="AA28" s="887">
        <v>91</v>
      </c>
      <c r="AB28" s="887"/>
      <c r="AC28" s="887"/>
      <c r="AD28" s="887"/>
      <c r="AE28" s="888"/>
      <c r="AF28" s="889">
        <v>91</v>
      </c>
      <c r="AG28" s="887"/>
      <c r="AH28" s="887"/>
      <c r="AI28" s="887"/>
      <c r="AJ28" s="890"/>
      <c r="AK28" s="891">
        <v>196</v>
      </c>
      <c r="AL28" s="892"/>
      <c r="AM28" s="892"/>
      <c r="AN28" s="892"/>
      <c r="AO28" s="892"/>
      <c r="AP28" s="892" t="s">
        <v>571</v>
      </c>
      <c r="AQ28" s="892"/>
      <c r="AR28" s="892"/>
      <c r="AS28" s="892"/>
      <c r="AT28" s="892"/>
      <c r="AU28" s="892" t="s">
        <v>571</v>
      </c>
      <c r="AV28" s="892"/>
      <c r="AW28" s="892"/>
      <c r="AX28" s="892"/>
      <c r="AY28" s="892"/>
      <c r="AZ28" s="893" t="s">
        <v>571</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2">
      <c r="A29" s="245">
        <v>2</v>
      </c>
      <c r="B29" s="844" t="s">
        <v>401</v>
      </c>
      <c r="C29" s="845"/>
      <c r="D29" s="845"/>
      <c r="E29" s="845"/>
      <c r="F29" s="845"/>
      <c r="G29" s="845"/>
      <c r="H29" s="845"/>
      <c r="I29" s="845"/>
      <c r="J29" s="845"/>
      <c r="K29" s="845"/>
      <c r="L29" s="845"/>
      <c r="M29" s="845"/>
      <c r="N29" s="845"/>
      <c r="O29" s="845"/>
      <c r="P29" s="846"/>
      <c r="Q29" s="847">
        <v>2955</v>
      </c>
      <c r="R29" s="848"/>
      <c r="S29" s="848"/>
      <c r="T29" s="848"/>
      <c r="U29" s="848"/>
      <c r="V29" s="848">
        <v>2833</v>
      </c>
      <c r="W29" s="848"/>
      <c r="X29" s="848"/>
      <c r="Y29" s="848"/>
      <c r="Z29" s="848"/>
      <c r="AA29" s="848">
        <v>122</v>
      </c>
      <c r="AB29" s="848"/>
      <c r="AC29" s="848"/>
      <c r="AD29" s="848"/>
      <c r="AE29" s="849"/>
      <c r="AF29" s="850">
        <v>122</v>
      </c>
      <c r="AG29" s="851"/>
      <c r="AH29" s="851"/>
      <c r="AI29" s="851"/>
      <c r="AJ29" s="852"/>
      <c r="AK29" s="898">
        <v>451</v>
      </c>
      <c r="AL29" s="894"/>
      <c r="AM29" s="894"/>
      <c r="AN29" s="894"/>
      <c r="AO29" s="894"/>
      <c r="AP29" s="894" t="s">
        <v>509</v>
      </c>
      <c r="AQ29" s="894"/>
      <c r="AR29" s="894"/>
      <c r="AS29" s="894"/>
      <c r="AT29" s="894"/>
      <c r="AU29" s="894" t="s">
        <v>509</v>
      </c>
      <c r="AV29" s="894"/>
      <c r="AW29" s="894"/>
      <c r="AX29" s="894"/>
      <c r="AY29" s="894"/>
      <c r="AZ29" s="895" t="s">
        <v>509</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2">
      <c r="A30" s="245">
        <v>3</v>
      </c>
      <c r="B30" s="844" t="s">
        <v>402</v>
      </c>
      <c r="C30" s="845"/>
      <c r="D30" s="845"/>
      <c r="E30" s="845"/>
      <c r="F30" s="845"/>
      <c r="G30" s="845"/>
      <c r="H30" s="845"/>
      <c r="I30" s="845"/>
      <c r="J30" s="845"/>
      <c r="K30" s="845"/>
      <c r="L30" s="845"/>
      <c r="M30" s="845"/>
      <c r="N30" s="845"/>
      <c r="O30" s="845"/>
      <c r="P30" s="846"/>
      <c r="Q30" s="847">
        <v>264</v>
      </c>
      <c r="R30" s="848"/>
      <c r="S30" s="848"/>
      <c r="T30" s="848"/>
      <c r="U30" s="848"/>
      <c r="V30" s="848">
        <v>261</v>
      </c>
      <c r="W30" s="848"/>
      <c r="X30" s="848"/>
      <c r="Y30" s="848"/>
      <c r="Z30" s="848"/>
      <c r="AA30" s="848">
        <v>3</v>
      </c>
      <c r="AB30" s="848"/>
      <c r="AC30" s="848"/>
      <c r="AD30" s="848"/>
      <c r="AE30" s="849"/>
      <c r="AF30" s="850">
        <v>3</v>
      </c>
      <c r="AG30" s="851"/>
      <c r="AH30" s="851"/>
      <c r="AI30" s="851"/>
      <c r="AJ30" s="852"/>
      <c r="AK30" s="898">
        <v>83</v>
      </c>
      <c r="AL30" s="894"/>
      <c r="AM30" s="894"/>
      <c r="AN30" s="894"/>
      <c r="AO30" s="894"/>
      <c r="AP30" s="894" t="s">
        <v>509</v>
      </c>
      <c r="AQ30" s="894"/>
      <c r="AR30" s="894"/>
      <c r="AS30" s="894"/>
      <c r="AT30" s="894"/>
      <c r="AU30" s="894" t="s">
        <v>509</v>
      </c>
      <c r="AV30" s="894"/>
      <c r="AW30" s="894"/>
      <c r="AX30" s="894"/>
      <c r="AY30" s="894"/>
      <c r="AZ30" s="895" t="s">
        <v>509</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2">
      <c r="A31" s="245">
        <v>4</v>
      </c>
      <c r="B31" s="844" t="s">
        <v>403</v>
      </c>
      <c r="C31" s="845"/>
      <c r="D31" s="845"/>
      <c r="E31" s="845"/>
      <c r="F31" s="845"/>
      <c r="G31" s="845"/>
      <c r="H31" s="845"/>
      <c r="I31" s="845"/>
      <c r="J31" s="845"/>
      <c r="K31" s="845"/>
      <c r="L31" s="845"/>
      <c r="M31" s="845"/>
      <c r="N31" s="845"/>
      <c r="O31" s="845"/>
      <c r="P31" s="846"/>
      <c r="Q31" s="847">
        <v>579</v>
      </c>
      <c r="R31" s="848"/>
      <c r="S31" s="848"/>
      <c r="T31" s="848"/>
      <c r="U31" s="848"/>
      <c r="V31" s="848">
        <v>560</v>
      </c>
      <c r="W31" s="848"/>
      <c r="X31" s="848"/>
      <c r="Y31" s="848"/>
      <c r="Z31" s="848"/>
      <c r="AA31" s="848">
        <v>19</v>
      </c>
      <c r="AB31" s="848"/>
      <c r="AC31" s="848"/>
      <c r="AD31" s="848"/>
      <c r="AE31" s="849"/>
      <c r="AF31" s="850">
        <v>306</v>
      </c>
      <c r="AG31" s="851"/>
      <c r="AH31" s="851"/>
      <c r="AI31" s="851"/>
      <c r="AJ31" s="852"/>
      <c r="AK31" s="898">
        <v>8</v>
      </c>
      <c r="AL31" s="894"/>
      <c r="AM31" s="894"/>
      <c r="AN31" s="894"/>
      <c r="AO31" s="894"/>
      <c r="AP31" s="894">
        <v>1353</v>
      </c>
      <c r="AQ31" s="894"/>
      <c r="AR31" s="894"/>
      <c r="AS31" s="894"/>
      <c r="AT31" s="894"/>
      <c r="AU31" s="894">
        <v>34</v>
      </c>
      <c r="AV31" s="894"/>
      <c r="AW31" s="894"/>
      <c r="AX31" s="894"/>
      <c r="AY31" s="894"/>
      <c r="AZ31" s="895" t="s">
        <v>509</v>
      </c>
      <c r="BA31" s="895"/>
      <c r="BB31" s="895"/>
      <c r="BC31" s="895"/>
      <c r="BD31" s="895"/>
      <c r="BE31" s="896" t="s">
        <v>404</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2">
      <c r="A32" s="245">
        <v>5</v>
      </c>
      <c r="B32" s="844" t="s">
        <v>405</v>
      </c>
      <c r="C32" s="845"/>
      <c r="D32" s="845"/>
      <c r="E32" s="845"/>
      <c r="F32" s="845"/>
      <c r="G32" s="845"/>
      <c r="H32" s="845"/>
      <c r="I32" s="845"/>
      <c r="J32" s="845"/>
      <c r="K32" s="845"/>
      <c r="L32" s="845"/>
      <c r="M32" s="845"/>
      <c r="N32" s="845"/>
      <c r="O32" s="845"/>
      <c r="P32" s="846"/>
      <c r="Q32" s="847">
        <v>469</v>
      </c>
      <c r="R32" s="848"/>
      <c r="S32" s="848"/>
      <c r="T32" s="848"/>
      <c r="U32" s="848"/>
      <c r="V32" s="848">
        <v>457</v>
      </c>
      <c r="W32" s="848"/>
      <c r="X32" s="848"/>
      <c r="Y32" s="848"/>
      <c r="Z32" s="848"/>
      <c r="AA32" s="848">
        <v>12</v>
      </c>
      <c r="AB32" s="848"/>
      <c r="AC32" s="848"/>
      <c r="AD32" s="848"/>
      <c r="AE32" s="849"/>
      <c r="AF32" s="850">
        <v>496</v>
      </c>
      <c r="AG32" s="851"/>
      <c r="AH32" s="851"/>
      <c r="AI32" s="851"/>
      <c r="AJ32" s="852"/>
      <c r="AK32" s="898">
        <v>1</v>
      </c>
      <c r="AL32" s="894"/>
      <c r="AM32" s="894"/>
      <c r="AN32" s="894"/>
      <c r="AO32" s="894"/>
      <c r="AP32" s="894">
        <v>159</v>
      </c>
      <c r="AQ32" s="894"/>
      <c r="AR32" s="894"/>
      <c r="AS32" s="894"/>
      <c r="AT32" s="894"/>
      <c r="AU32" s="894" t="s">
        <v>593</v>
      </c>
      <c r="AV32" s="894"/>
      <c r="AW32" s="894"/>
      <c r="AX32" s="894"/>
      <c r="AY32" s="894"/>
      <c r="AZ32" s="895" t="s">
        <v>509</v>
      </c>
      <c r="BA32" s="895"/>
      <c r="BB32" s="895"/>
      <c r="BC32" s="895"/>
      <c r="BD32" s="895"/>
      <c r="BE32" s="896" t="s">
        <v>404</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2">
      <c r="A33" s="245">
        <v>6</v>
      </c>
      <c r="B33" s="844" t="s">
        <v>406</v>
      </c>
      <c r="C33" s="845"/>
      <c r="D33" s="845"/>
      <c r="E33" s="845"/>
      <c r="F33" s="845"/>
      <c r="G33" s="845"/>
      <c r="H33" s="845"/>
      <c r="I33" s="845"/>
      <c r="J33" s="845"/>
      <c r="K33" s="845"/>
      <c r="L33" s="845"/>
      <c r="M33" s="845"/>
      <c r="N33" s="845"/>
      <c r="O33" s="845"/>
      <c r="P33" s="846"/>
      <c r="Q33" s="847">
        <v>963</v>
      </c>
      <c r="R33" s="848"/>
      <c r="S33" s="848"/>
      <c r="T33" s="848"/>
      <c r="U33" s="848"/>
      <c r="V33" s="848">
        <v>928</v>
      </c>
      <c r="W33" s="848"/>
      <c r="X33" s="848"/>
      <c r="Y33" s="848"/>
      <c r="Z33" s="848"/>
      <c r="AA33" s="848">
        <v>35</v>
      </c>
      <c r="AB33" s="848"/>
      <c r="AC33" s="848"/>
      <c r="AD33" s="848"/>
      <c r="AE33" s="849"/>
      <c r="AF33" s="850">
        <v>53</v>
      </c>
      <c r="AG33" s="851"/>
      <c r="AH33" s="851"/>
      <c r="AI33" s="851"/>
      <c r="AJ33" s="852"/>
      <c r="AK33" s="898">
        <v>740</v>
      </c>
      <c r="AL33" s="894"/>
      <c r="AM33" s="894"/>
      <c r="AN33" s="894"/>
      <c r="AO33" s="894"/>
      <c r="AP33" s="894">
        <v>5421</v>
      </c>
      <c r="AQ33" s="894"/>
      <c r="AR33" s="894"/>
      <c r="AS33" s="894"/>
      <c r="AT33" s="894"/>
      <c r="AU33" s="894">
        <v>4809</v>
      </c>
      <c r="AV33" s="894"/>
      <c r="AW33" s="894"/>
      <c r="AX33" s="894"/>
      <c r="AY33" s="894"/>
      <c r="AZ33" s="895" t="s">
        <v>509</v>
      </c>
      <c r="BA33" s="895"/>
      <c r="BB33" s="895"/>
      <c r="BC33" s="895"/>
      <c r="BD33" s="895"/>
      <c r="BE33" s="896" t="s">
        <v>404</v>
      </c>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2">
      <c r="A34" s="245">
        <v>7</v>
      </c>
      <c r="B34" s="844" t="s">
        <v>407</v>
      </c>
      <c r="C34" s="845"/>
      <c r="D34" s="845"/>
      <c r="E34" s="845"/>
      <c r="F34" s="845"/>
      <c r="G34" s="845"/>
      <c r="H34" s="845"/>
      <c r="I34" s="845"/>
      <c r="J34" s="845"/>
      <c r="K34" s="845"/>
      <c r="L34" s="845"/>
      <c r="M34" s="845"/>
      <c r="N34" s="845"/>
      <c r="O34" s="845"/>
      <c r="P34" s="846"/>
      <c r="Q34" s="847">
        <v>65</v>
      </c>
      <c r="R34" s="848"/>
      <c r="S34" s="848"/>
      <c r="T34" s="848"/>
      <c r="U34" s="848"/>
      <c r="V34" s="848">
        <v>53</v>
      </c>
      <c r="W34" s="848"/>
      <c r="X34" s="848"/>
      <c r="Y34" s="848"/>
      <c r="Z34" s="848"/>
      <c r="AA34" s="848">
        <v>12</v>
      </c>
      <c r="AB34" s="848"/>
      <c r="AC34" s="848"/>
      <c r="AD34" s="848"/>
      <c r="AE34" s="849"/>
      <c r="AF34" s="850">
        <v>12</v>
      </c>
      <c r="AG34" s="851"/>
      <c r="AH34" s="851"/>
      <c r="AI34" s="851"/>
      <c r="AJ34" s="852"/>
      <c r="AK34" s="898" t="s">
        <v>509</v>
      </c>
      <c r="AL34" s="894"/>
      <c r="AM34" s="894"/>
      <c r="AN34" s="894"/>
      <c r="AO34" s="894"/>
      <c r="AP34" s="894" t="s">
        <v>509</v>
      </c>
      <c r="AQ34" s="894"/>
      <c r="AR34" s="894"/>
      <c r="AS34" s="894"/>
      <c r="AT34" s="894"/>
      <c r="AU34" s="894" t="s">
        <v>509</v>
      </c>
      <c r="AV34" s="894"/>
      <c r="AW34" s="894"/>
      <c r="AX34" s="894"/>
      <c r="AY34" s="894"/>
      <c r="AZ34" s="895" t="s">
        <v>571</v>
      </c>
      <c r="BA34" s="895"/>
      <c r="BB34" s="895"/>
      <c r="BC34" s="895"/>
      <c r="BD34" s="895"/>
      <c r="BE34" s="896" t="s">
        <v>408</v>
      </c>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2">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2">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2">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2">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2">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2">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2">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2">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2">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2">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2">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2">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2">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2">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2">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2">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2">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2">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2">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2">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2">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2">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2">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2">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2">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2">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5">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2">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409</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5">
      <c r="A63" s="243" t="s">
        <v>388</v>
      </c>
      <c r="B63" s="853" t="s">
        <v>410</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1083</v>
      </c>
      <c r="AG63" s="908"/>
      <c r="AH63" s="908"/>
      <c r="AI63" s="908"/>
      <c r="AJ63" s="909"/>
      <c r="AK63" s="910"/>
      <c r="AL63" s="905"/>
      <c r="AM63" s="905"/>
      <c r="AN63" s="905"/>
      <c r="AO63" s="905"/>
      <c r="AP63" s="908">
        <v>6933</v>
      </c>
      <c r="AQ63" s="908"/>
      <c r="AR63" s="908"/>
      <c r="AS63" s="908"/>
      <c r="AT63" s="908"/>
      <c r="AU63" s="908">
        <v>4843</v>
      </c>
      <c r="AV63" s="908"/>
      <c r="AW63" s="908"/>
      <c r="AX63" s="908"/>
      <c r="AY63" s="908"/>
      <c r="AZ63" s="912"/>
      <c r="BA63" s="912"/>
      <c r="BB63" s="912"/>
      <c r="BC63" s="912"/>
      <c r="BD63" s="912"/>
      <c r="BE63" s="913"/>
      <c r="BF63" s="913"/>
      <c r="BG63" s="913"/>
      <c r="BH63" s="913"/>
      <c r="BI63" s="914"/>
      <c r="BJ63" s="915" t="s">
        <v>127</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5">
      <c r="A65" s="235" t="s">
        <v>411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2">
      <c r="A66" s="791" t="s">
        <v>412</v>
      </c>
      <c r="B66" s="792"/>
      <c r="C66" s="792"/>
      <c r="D66" s="792"/>
      <c r="E66" s="792"/>
      <c r="F66" s="792"/>
      <c r="G66" s="792"/>
      <c r="H66" s="792"/>
      <c r="I66" s="792"/>
      <c r="J66" s="792"/>
      <c r="K66" s="792"/>
      <c r="L66" s="792"/>
      <c r="M66" s="792"/>
      <c r="N66" s="792"/>
      <c r="O66" s="792"/>
      <c r="P66" s="793"/>
      <c r="Q66" s="797" t="s">
        <v>392</v>
      </c>
      <c r="R66" s="798"/>
      <c r="S66" s="798"/>
      <c r="T66" s="798"/>
      <c r="U66" s="799"/>
      <c r="V66" s="797" t="s">
        <v>393</v>
      </c>
      <c r="W66" s="798"/>
      <c r="X66" s="798"/>
      <c r="Y66" s="798"/>
      <c r="Z66" s="799"/>
      <c r="AA66" s="797" t="s">
        <v>413</v>
      </c>
      <c r="AB66" s="798"/>
      <c r="AC66" s="798"/>
      <c r="AD66" s="798"/>
      <c r="AE66" s="799"/>
      <c r="AF66" s="918" t="s">
        <v>414</v>
      </c>
      <c r="AG66" s="879"/>
      <c r="AH66" s="879"/>
      <c r="AI66" s="879"/>
      <c r="AJ66" s="919"/>
      <c r="AK66" s="797" t="s">
        <v>415</v>
      </c>
      <c r="AL66" s="792"/>
      <c r="AM66" s="792"/>
      <c r="AN66" s="792"/>
      <c r="AO66" s="793"/>
      <c r="AP66" s="797" t="s">
        <v>416</v>
      </c>
      <c r="AQ66" s="798"/>
      <c r="AR66" s="798"/>
      <c r="AS66" s="798"/>
      <c r="AT66" s="799"/>
      <c r="AU66" s="797" t="s">
        <v>417</v>
      </c>
      <c r="AV66" s="798"/>
      <c r="AW66" s="798"/>
      <c r="AX66" s="798"/>
      <c r="AY66" s="799"/>
      <c r="AZ66" s="797" t="s">
        <v>376</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2">
      <c r="A68" s="239">
        <v>1</v>
      </c>
      <c r="B68" s="933" t="s">
        <v>572</v>
      </c>
      <c r="C68" s="934"/>
      <c r="D68" s="934"/>
      <c r="E68" s="934"/>
      <c r="F68" s="934"/>
      <c r="G68" s="934"/>
      <c r="H68" s="934"/>
      <c r="I68" s="934"/>
      <c r="J68" s="934"/>
      <c r="K68" s="934"/>
      <c r="L68" s="934"/>
      <c r="M68" s="934"/>
      <c r="N68" s="934"/>
      <c r="O68" s="934"/>
      <c r="P68" s="935"/>
      <c r="Q68" s="936">
        <v>1065</v>
      </c>
      <c r="R68" s="930"/>
      <c r="S68" s="930"/>
      <c r="T68" s="930"/>
      <c r="U68" s="930"/>
      <c r="V68" s="930">
        <v>1062</v>
      </c>
      <c r="W68" s="930"/>
      <c r="X68" s="930"/>
      <c r="Y68" s="930"/>
      <c r="Z68" s="930"/>
      <c r="AA68" s="930">
        <v>4</v>
      </c>
      <c r="AB68" s="930"/>
      <c r="AC68" s="930"/>
      <c r="AD68" s="930"/>
      <c r="AE68" s="930"/>
      <c r="AF68" s="930">
        <v>4</v>
      </c>
      <c r="AG68" s="930"/>
      <c r="AH68" s="930"/>
      <c r="AI68" s="930"/>
      <c r="AJ68" s="930"/>
      <c r="AK68" s="930" t="s">
        <v>571</v>
      </c>
      <c r="AL68" s="930"/>
      <c r="AM68" s="930"/>
      <c r="AN68" s="930"/>
      <c r="AO68" s="930"/>
      <c r="AP68" s="930" t="s">
        <v>571</v>
      </c>
      <c r="AQ68" s="930"/>
      <c r="AR68" s="930"/>
      <c r="AS68" s="930"/>
      <c r="AT68" s="930"/>
      <c r="AU68" s="930" t="s">
        <v>571</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2">
      <c r="A69" s="241">
        <v>2</v>
      </c>
      <c r="B69" s="937" t="s">
        <v>573</v>
      </c>
      <c r="C69" s="938"/>
      <c r="D69" s="938"/>
      <c r="E69" s="938"/>
      <c r="F69" s="938"/>
      <c r="G69" s="938"/>
      <c r="H69" s="938"/>
      <c r="I69" s="938"/>
      <c r="J69" s="938"/>
      <c r="K69" s="938"/>
      <c r="L69" s="938"/>
      <c r="M69" s="938"/>
      <c r="N69" s="938"/>
      <c r="O69" s="938"/>
      <c r="P69" s="939"/>
      <c r="Q69" s="940">
        <v>88</v>
      </c>
      <c r="R69" s="894"/>
      <c r="S69" s="894"/>
      <c r="T69" s="894"/>
      <c r="U69" s="894"/>
      <c r="V69" s="894">
        <v>76</v>
      </c>
      <c r="W69" s="894"/>
      <c r="X69" s="894"/>
      <c r="Y69" s="894"/>
      <c r="Z69" s="894"/>
      <c r="AA69" s="894">
        <v>12</v>
      </c>
      <c r="AB69" s="894"/>
      <c r="AC69" s="894"/>
      <c r="AD69" s="894"/>
      <c r="AE69" s="894"/>
      <c r="AF69" s="894">
        <v>12</v>
      </c>
      <c r="AG69" s="894"/>
      <c r="AH69" s="894"/>
      <c r="AI69" s="894"/>
      <c r="AJ69" s="894"/>
      <c r="AK69" s="894" t="s">
        <v>571</v>
      </c>
      <c r="AL69" s="894"/>
      <c r="AM69" s="894"/>
      <c r="AN69" s="894"/>
      <c r="AO69" s="894"/>
      <c r="AP69" s="941" t="s">
        <v>509</v>
      </c>
      <c r="AQ69" s="942"/>
      <c r="AR69" s="942"/>
      <c r="AS69" s="942"/>
      <c r="AT69" s="898"/>
      <c r="AU69" s="941" t="s">
        <v>509</v>
      </c>
      <c r="AV69" s="942"/>
      <c r="AW69" s="942"/>
      <c r="AX69" s="942"/>
      <c r="AY69" s="898"/>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2">
      <c r="A70" s="241">
        <v>3</v>
      </c>
      <c r="B70" s="937" t="s">
        <v>574</v>
      </c>
      <c r="C70" s="938"/>
      <c r="D70" s="938"/>
      <c r="E70" s="938"/>
      <c r="F70" s="938"/>
      <c r="G70" s="938"/>
      <c r="H70" s="938"/>
      <c r="I70" s="938"/>
      <c r="J70" s="938"/>
      <c r="K70" s="938"/>
      <c r="L70" s="938"/>
      <c r="M70" s="938"/>
      <c r="N70" s="938"/>
      <c r="O70" s="938"/>
      <c r="P70" s="939"/>
      <c r="Q70" s="940">
        <v>6846</v>
      </c>
      <c r="R70" s="894"/>
      <c r="S70" s="894"/>
      <c r="T70" s="894"/>
      <c r="U70" s="894"/>
      <c r="V70" s="894">
        <v>6764</v>
      </c>
      <c r="W70" s="894"/>
      <c r="X70" s="894"/>
      <c r="Y70" s="894"/>
      <c r="Z70" s="894"/>
      <c r="AA70" s="894">
        <v>82</v>
      </c>
      <c r="AB70" s="894"/>
      <c r="AC70" s="894"/>
      <c r="AD70" s="894"/>
      <c r="AE70" s="894"/>
      <c r="AF70" s="894">
        <v>82</v>
      </c>
      <c r="AG70" s="894"/>
      <c r="AH70" s="894"/>
      <c r="AI70" s="894"/>
      <c r="AJ70" s="894"/>
      <c r="AK70" s="894" t="s">
        <v>571</v>
      </c>
      <c r="AL70" s="894"/>
      <c r="AM70" s="894"/>
      <c r="AN70" s="894"/>
      <c r="AO70" s="894"/>
      <c r="AP70" s="941" t="s">
        <v>509</v>
      </c>
      <c r="AQ70" s="942"/>
      <c r="AR70" s="942"/>
      <c r="AS70" s="942"/>
      <c r="AT70" s="898"/>
      <c r="AU70" s="941" t="s">
        <v>509</v>
      </c>
      <c r="AV70" s="942"/>
      <c r="AW70" s="942"/>
      <c r="AX70" s="942"/>
      <c r="AY70" s="898"/>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2">
      <c r="A71" s="241">
        <v>4</v>
      </c>
      <c r="B71" s="937" t="s">
        <v>575</v>
      </c>
      <c r="C71" s="938"/>
      <c r="D71" s="938"/>
      <c r="E71" s="938"/>
      <c r="F71" s="938"/>
      <c r="G71" s="938"/>
      <c r="H71" s="938"/>
      <c r="I71" s="938"/>
      <c r="J71" s="938"/>
      <c r="K71" s="938"/>
      <c r="L71" s="938"/>
      <c r="M71" s="938"/>
      <c r="N71" s="938"/>
      <c r="O71" s="938"/>
      <c r="P71" s="939"/>
      <c r="Q71" s="940">
        <v>32</v>
      </c>
      <c r="R71" s="894"/>
      <c r="S71" s="894"/>
      <c r="T71" s="894"/>
      <c r="U71" s="894"/>
      <c r="V71" s="894">
        <v>28</v>
      </c>
      <c r="W71" s="894"/>
      <c r="X71" s="894"/>
      <c r="Y71" s="894"/>
      <c r="Z71" s="894"/>
      <c r="AA71" s="894">
        <v>4</v>
      </c>
      <c r="AB71" s="894"/>
      <c r="AC71" s="894"/>
      <c r="AD71" s="894"/>
      <c r="AE71" s="894"/>
      <c r="AF71" s="894">
        <v>4</v>
      </c>
      <c r="AG71" s="894"/>
      <c r="AH71" s="894"/>
      <c r="AI71" s="894"/>
      <c r="AJ71" s="894"/>
      <c r="AK71" s="894">
        <v>8</v>
      </c>
      <c r="AL71" s="894"/>
      <c r="AM71" s="894"/>
      <c r="AN71" s="894"/>
      <c r="AO71" s="894"/>
      <c r="AP71" s="894" t="s">
        <v>509</v>
      </c>
      <c r="AQ71" s="894"/>
      <c r="AR71" s="894"/>
      <c r="AS71" s="894"/>
      <c r="AT71" s="894"/>
      <c r="AU71" s="894" t="s">
        <v>509</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2">
      <c r="A72" s="241">
        <v>5</v>
      </c>
      <c r="B72" s="937" t="s">
        <v>576</v>
      </c>
      <c r="C72" s="938"/>
      <c r="D72" s="938"/>
      <c r="E72" s="938"/>
      <c r="F72" s="938"/>
      <c r="G72" s="938"/>
      <c r="H72" s="938"/>
      <c r="I72" s="938"/>
      <c r="J72" s="938"/>
      <c r="K72" s="938"/>
      <c r="L72" s="938"/>
      <c r="M72" s="938"/>
      <c r="N72" s="938"/>
      <c r="O72" s="938"/>
      <c r="P72" s="939"/>
      <c r="Q72" s="940">
        <v>17</v>
      </c>
      <c r="R72" s="894"/>
      <c r="S72" s="894"/>
      <c r="T72" s="894"/>
      <c r="U72" s="894"/>
      <c r="V72" s="894">
        <v>14</v>
      </c>
      <c r="W72" s="894"/>
      <c r="X72" s="894"/>
      <c r="Y72" s="894"/>
      <c r="Z72" s="894"/>
      <c r="AA72" s="894">
        <v>3</v>
      </c>
      <c r="AB72" s="894"/>
      <c r="AC72" s="894"/>
      <c r="AD72" s="894"/>
      <c r="AE72" s="894"/>
      <c r="AF72" s="894">
        <v>3</v>
      </c>
      <c r="AG72" s="894"/>
      <c r="AH72" s="894"/>
      <c r="AI72" s="894"/>
      <c r="AJ72" s="894"/>
      <c r="AK72" s="894">
        <v>1</v>
      </c>
      <c r="AL72" s="894"/>
      <c r="AM72" s="894"/>
      <c r="AN72" s="894"/>
      <c r="AO72" s="894"/>
      <c r="AP72" s="894" t="s">
        <v>509</v>
      </c>
      <c r="AQ72" s="894"/>
      <c r="AR72" s="894"/>
      <c r="AS72" s="894"/>
      <c r="AT72" s="894"/>
      <c r="AU72" s="894" t="s">
        <v>509</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2">
      <c r="A73" s="241">
        <v>6</v>
      </c>
      <c r="B73" s="937" t="s">
        <v>577</v>
      </c>
      <c r="C73" s="938"/>
      <c r="D73" s="938"/>
      <c r="E73" s="938"/>
      <c r="F73" s="938"/>
      <c r="G73" s="938"/>
      <c r="H73" s="938"/>
      <c r="I73" s="938"/>
      <c r="J73" s="938"/>
      <c r="K73" s="938"/>
      <c r="L73" s="938"/>
      <c r="M73" s="938"/>
      <c r="N73" s="938"/>
      <c r="O73" s="938"/>
      <c r="P73" s="939"/>
      <c r="Q73" s="940">
        <v>151</v>
      </c>
      <c r="R73" s="894"/>
      <c r="S73" s="894"/>
      <c r="T73" s="894"/>
      <c r="U73" s="894"/>
      <c r="V73" s="894">
        <v>130</v>
      </c>
      <c r="W73" s="894"/>
      <c r="X73" s="894"/>
      <c r="Y73" s="894"/>
      <c r="Z73" s="894"/>
      <c r="AA73" s="894">
        <v>21</v>
      </c>
      <c r="AB73" s="894"/>
      <c r="AC73" s="894"/>
      <c r="AD73" s="894"/>
      <c r="AE73" s="894"/>
      <c r="AF73" s="894">
        <v>21</v>
      </c>
      <c r="AG73" s="894"/>
      <c r="AH73" s="894"/>
      <c r="AI73" s="894"/>
      <c r="AJ73" s="894"/>
      <c r="AK73" s="894" t="s">
        <v>591</v>
      </c>
      <c r="AL73" s="894"/>
      <c r="AM73" s="894"/>
      <c r="AN73" s="894"/>
      <c r="AO73" s="894"/>
      <c r="AP73" s="894">
        <v>20</v>
      </c>
      <c r="AQ73" s="894"/>
      <c r="AR73" s="894"/>
      <c r="AS73" s="894"/>
      <c r="AT73" s="894"/>
      <c r="AU73" s="894">
        <v>0</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2">
      <c r="A74" s="241">
        <v>7</v>
      </c>
      <c r="B74" s="937" t="s">
        <v>578</v>
      </c>
      <c r="C74" s="938"/>
      <c r="D74" s="938"/>
      <c r="E74" s="938"/>
      <c r="F74" s="938"/>
      <c r="G74" s="938"/>
      <c r="H74" s="938"/>
      <c r="I74" s="938"/>
      <c r="J74" s="938"/>
      <c r="K74" s="938"/>
      <c r="L74" s="938"/>
      <c r="M74" s="938"/>
      <c r="N74" s="938"/>
      <c r="O74" s="938"/>
      <c r="P74" s="939"/>
      <c r="Q74" s="940">
        <v>630</v>
      </c>
      <c r="R74" s="894"/>
      <c r="S74" s="894"/>
      <c r="T74" s="894"/>
      <c r="U74" s="894"/>
      <c r="V74" s="894">
        <v>585</v>
      </c>
      <c r="W74" s="894"/>
      <c r="X74" s="894"/>
      <c r="Y74" s="894"/>
      <c r="Z74" s="894"/>
      <c r="AA74" s="894">
        <v>45</v>
      </c>
      <c r="AB74" s="894"/>
      <c r="AC74" s="894"/>
      <c r="AD74" s="894"/>
      <c r="AE74" s="894"/>
      <c r="AF74" s="894">
        <v>45</v>
      </c>
      <c r="AG74" s="894"/>
      <c r="AH74" s="894"/>
      <c r="AI74" s="894"/>
      <c r="AJ74" s="894"/>
      <c r="AK74" s="894">
        <v>10</v>
      </c>
      <c r="AL74" s="894"/>
      <c r="AM74" s="894"/>
      <c r="AN74" s="894"/>
      <c r="AO74" s="894"/>
      <c r="AP74" s="894">
        <v>661</v>
      </c>
      <c r="AQ74" s="894"/>
      <c r="AR74" s="894"/>
      <c r="AS74" s="894"/>
      <c r="AT74" s="894"/>
      <c r="AU74" s="894">
        <v>11</v>
      </c>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2">
      <c r="A75" s="241">
        <v>8</v>
      </c>
      <c r="B75" s="937" t="s">
        <v>579</v>
      </c>
      <c r="C75" s="938"/>
      <c r="D75" s="938"/>
      <c r="E75" s="938"/>
      <c r="F75" s="938"/>
      <c r="G75" s="938"/>
      <c r="H75" s="938"/>
      <c r="I75" s="938"/>
      <c r="J75" s="938"/>
      <c r="K75" s="938"/>
      <c r="L75" s="938"/>
      <c r="M75" s="938"/>
      <c r="N75" s="938"/>
      <c r="O75" s="938"/>
      <c r="P75" s="939"/>
      <c r="Q75" s="943">
        <v>5922</v>
      </c>
      <c r="R75" s="942"/>
      <c r="S75" s="942"/>
      <c r="T75" s="942"/>
      <c r="U75" s="898"/>
      <c r="V75" s="941">
        <v>5854</v>
      </c>
      <c r="W75" s="942"/>
      <c r="X75" s="942"/>
      <c r="Y75" s="942"/>
      <c r="Z75" s="898"/>
      <c r="AA75" s="941">
        <v>68</v>
      </c>
      <c r="AB75" s="942"/>
      <c r="AC75" s="942"/>
      <c r="AD75" s="942"/>
      <c r="AE75" s="898"/>
      <c r="AF75" s="941">
        <v>68</v>
      </c>
      <c r="AG75" s="942"/>
      <c r="AH75" s="942"/>
      <c r="AI75" s="942"/>
      <c r="AJ75" s="898"/>
      <c r="AK75" s="941" t="s">
        <v>571</v>
      </c>
      <c r="AL75" s="942"/>
      <c r="AM75" s="942"/>
      <c r="AN75" s="942"/>
      <c r="AO75" s="898"/>
      <c r="AP75" s="941">
        <v>4070</v>
      </c>
      <c r="AQ75" s="942"/>
      <c r="AR75" s="942"/>
      <c r="AS75" s="942"/>
      <c r="AT75" s="898"/>
      <c r="AU75" s="941">
        <v>4</v>
      </c>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2">
      <c r="A76" s="241">
        <v>9</v>
      </c>
      <c r="B76" s="937" t="s">
        <v>580</v>
      </c>
      <c r="C76" s="938"/>
      <c r="D76" s="938"/>
      <c r="E76" s="938"/>
      <c r="F76" s="938"/>
      <c r="G76" s="938"/>
      <c r="H76" s="938"/>
      <c r="I76" s="938"/>
      <c r="J76" s="938"/>
      <c r="K76" s="938"/>
      <c r="L76" s="938"/>
      <c r="M76" s="938"/>
      <c r="N76" s="938"/>
      <c r="O76" s="938"/>
      <c r="P76" s="939"/>
      <c r="Q76" s="943">
        <v>222</v>
      </c>
      <c r="R76" s="942"/>
      <c r="S76" s="942"/>
      <c r="T76" s="942"/>
      <c r="U76" s="898"/>
      <c r="V76" s="941">
        <v>127</v>
      </c>
      <c r="W76" s="942"/>
      <c r="X76" s="942"/>
      <c r="Y76" s="942"/>
      <c r="Z76" s="898"/>
      <c r="AA76" s="941">
        <v>95</v>
      </c>
      <c r="AB76" s="942"/>
      <c r="AC76" s="942"/>
      <c r="AD76" s="942"/>
      <c r="AE76" s="898"/>
      <c r="AF76" s="941">
        <v>95</v>
      </c>
      <c r="AG76" s="942"/>
      <c r="AH76" s="942"/>
      <c r="AI76" s="942"/>
      <c r="AJ76" s="898"/>
      <c r="AK76" s="941" t="s">
        <v>571</v>
      </c>
      <c r="AL76" s="942"/>
      <c r="AM76" s="942"/>
      <c r="AN76" s="942"/>
      <c r="AO76" s="898"/>
      <c r="AP76" s="941" t="s">
        <v>509</v>
      </c>
      <c r="AQ76" s="942"/>
      <c r="AR76" s="942"/>
      <c r="AS76" s="942"/>
      <c r="AT76" s="898"/>
      <c r="AU76" s="941" t="s">
        <v>509</v>
      </c>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2">
      <c r="A77" s="241">
        <v>10</v>
      </c>
      <c r="B77" s="937" t="s">
        <v>581</v>
      </c>
      <c r="C77" s="938"/>
      <c r="D77" s="938"/>
      <c r="E77" s="938"/>
      <c r="F77" s="938"/>
      <c r="G77" s="938"/>
      <c r="H77" s="938"/>
      <c r="I77" s="938"/>
      <c r="J77" s="938"/>
      <c r="K77" s="938"/>
      <c r="L77" s="938"/>
      <c r="M77" s="938"/>
      <c r="N77" s="938"/>
      <c r="O77" s="938"/>
      <c r="P77" s="939"/>
      <c r="Q77" s="943">
        <v>159547</v>
      </c>
      <c r="R77" s="942"/>
      <c r="S77" s="942"/>
      <c r="T77" s="942"/>
      <c r="U77" s="898"/>
      <c r="V77" s="941">
        <v>155011</v>
      </c>
      <c r="W77" s="942"/>
      <c r="X77" s="942"/>
      <c r="Y77" s="942"/>
      <c r="Z77" s="898"/>
      <c r="AA77" s="941">
        <v>4536</v>
      </c>
      <c r="AB77" s="942"/>
      <c r="AC77" s="942"/>
      <c r="AD77" s="942"/>
      <c r="AE77" s="898"/>
      <c r="AF77" s="941">
        <v>4536</v>
      </c>
      <c r="AG77" s="942"/>
      <c r="AH77" s="942"/>
      <c r="AI77" s="942"/>
      <c r="AJ77" s="898"/>
      <c r="AK77" s="941">
        <v>1201</v>
      </c>
      <c r="AL77" s="942"/>
      <c r="AM77" s="942"/>
      <c r="AN77" s="942"/>
      <c r="AO77" s="898"/>
      <c r="AP77" s="941" t="s">
        <v>509</v>
      </c>
      <c r="AQ77" s="942"/>
      <c r="AR77" s="942"/>
      <c r="AS77" s="942"/>
      <c r="AT77" s="898"/>
      <c r="AU77" s="941" t="s">
        <v>509</v>
      </c>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2">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2">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2">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2">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2">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2">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2">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2">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2">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2">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5">
      <c r="A88" s="243" t="s">
        <v>388</v>
      </c>
      <c r="B88" s="853" t="s">
        <v>418</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4870</v>
      </c>
      <c r="AG88" s="908"/>
      <c r="AH88" s="908"/>
      <c r="AI88" s="908"/>
      <c r="AJ88" s="908"/>
      <c r="AK88" s="905"/>
      <c r="AL88" s="905"/>
      <c r="AM88" s="905"/>
      <c r="AN88" s="905"/>
      <c r="AO88" s="905"/>
      <c r="AP88" s="908">
        <v>4751</v>
      </c>
      <c r="AQ88" s="908"/>
      <c r="AR88" s="908"/>
      <c r="AS88" s="908"/>
      <c r="AT88" s="908"/>
      <c r="AU88" s="908">
        <v>15</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388</v>
      </c>
      <c r="BR102" s="853" t="s">
        <v>419</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50</v>
      </c>
      <c r="CS102" s="916"/>
      <c r="CT102" s="916"/>
      <c r="CU102" s="916"/>
      <c r="CV102" s="955"/>
      <c r="CW102" s="954">
        <v>8</v>
      </c>
      <c r="CX102" s="916"/>
      <c r="CY102" s="916"/>
      <c r="CZ102" s="916"/>
      <c r="DA102" s="955"/>
      <c r="DB102" s="954" t="s">
        <v>592</v>
      </c>
      <c r="DC102" s="916"/>
      <c r="DD102" s="916"/>
      <c r="DE102" s="916"/>
      <c r="DF102" s="955"/>
      <c r="DG102" s="954" t="s">
        <v>592</v>
      </c>
      <c r="DH102" s="916"/>
      <c r="DI102" s="916"/>
      <c r="DJ102" s="916"/>
      <c r="DK102" s="955"/>
      <c r="DL102" s="954">
        <v>257</v>
      </c>
      <c r="DM102" s="916"/>
      <c r="DN102" s="916"/>
      <c r="DO102" s="916"/>
      <c r="DP102" s="955"/>
      <c r="DQ102" s="954">
        <v>66</v>
      </c>
      <c r="DR102" s="916"/>
      <c r="DS102" s="916"/>
      <c r="DT102" s="916"/>
      <c r="DU102" s="955"/>
      <c r="DV102" s="853"/>
      <c r="DW102" s="854"/>
      <c r="DX102" s="854"/>
      <c r="DY102" s="854"/>
      <c r="DZ102" s="97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81" t="s">
        <v>424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2">
      <c r="A109" s="976" t="s">
        <v>426</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427</v>
      </c>
      <c r="AB109" s="957"/>
      <c r="AC109" s="957"/>
      <c r="AD109" s="957"/>
      <c r="AE109" s="958"/>
      <c r="AF109" s="956" t="s">
        <v>428</v>
      </c>
      <c r="AG109" s="957"/>
      <c r="AH109" s="957"/>
      <c r="AI109" s="957"/>
      <c r="AJ109" s="958"/>
      <c r="AK109" s="956" t="s">
        <v>303</v>
      </c>
      <c r="AL109" s="957"/>
      <c r="AM109" s="957"/>
      <c r="AN109" s="957"/>
      <c r="AO109" s="958"/>
      <c r="AP109" s="956" t="s">
        <v>429</v>
      </c>
      <c r="AQ109" s="957"/>
      <c r="AR109" s="957"/>
      <c r="AS109" s="957"/>
      <c r="AT109" s="959"/>
      <c r="AU109" s="976" t="s">
        <v>426</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427</v>
      </c>
      <c r="BR109" s="957"/>
      <c r="BS109" s="957"/>
      <c r="BT109" s="957"/>
      <c r="BU109" s="958"/>
      <c r="BV109" s="956" t="s">
        <v>428</v>
      </c>
      <c r="BW109" s="957"/>
      <c r="BX109" s="957"/>
      <c r="BY109" s="957"/>
      <c r="BZ109" s="958"/>
      <c r="CA109" s="956" t="s">
        <v>303</v>
      </c>
      <c r="CB109" s="957"/>
      <c r="CC109" s="957"/>
      <c r="CD109" s="957"/>
      <c r="CE109" s="958"/>
      <c r="CF109" s="977" t="s">
        <v>429</v>
      </c>
      <c r="CG109" s="977"/>
      <c r="CH109" s="977"/>
      <c r="CI109" s="977"/>
      <c r="CJ109" s="977"/>
      <c r="CK109" s="956" t="s">
        <v>430</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427</v>
      </c>
      <c r="DH109" s="957"/>
      <c r="DI109" s="957"/>
      <c r="DJ109" s="957"/>
      <c r="DK109" s="958"/>
      <c r="DL109" s="956" t="s">
        <v>428</v>
      </c>
      <c r="DM109" s="957"/>
      <c r="DN109" s="957"/>
      <c r="DO109" s="957"/>
      <c r="DP109" s="958"/>
      <c r="DQ109" s="956" t="s">
        <v>303</v>
      </c>
      <c r="DR109" s="957"/>
      <c r="DS109" s="957"/>
      <c r="DT109" s="957"/>
      <c r="DU109" s="958"/>
      <c r="DV109" s="956" t="s">
        <v>429</v>
      </c>
      <c r="DW109" s="957"/>
      <c r="DX109" s="957"/>
      <c r="DY109" s="957"/>
      <c r="DZ109" s="959"/>
    </row>
    <row r="110" spans="1:131" s="233" customFormat="1" ht="26.25" customHeight="1" x14ac:dyDescent="0.2">
      <c r="A110" s="960" t="s">
        <v>431</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1701953</v>
      </c>
      <c r="AB110" s="964"/>
      <c r="AC110" s="964"/>
      <c r="AD110" s="964"/>
      <c r="AE110" s="965"/>
      <c r="AF110" s="966">
        <v>1619031</v>
      </c>
      <c r="AG110" s="964"/>
      <c r="AH110" s="964"/>
      <c r="AI110" s="964"/>
      <c r="AJ110" s="965"/>
      <c r="AK110" s="966">
        <v>1583630</v>
      </c>
      <c r="AL110" s="964"/>
      <c r="AM110" s="964"/>
      <c r="AN110" s="964"/>
      <c r="AO110" s="965"/>
      <c r="AP110" s="967">
        <v>25.9</v>
      </c>
      <c r="AQ110" s="968"/>
      <c r="AR110" s="968"/>
      <c r="AS110" s="968"/>
      <c r="AT110" s="969"/>
      <c r="AU110" s="970" t="s">
        <v>72</v>
      </c>
      <c r="AV110" s="971"/>
      <c r="AW110" s="971"/>
      <c r="AX110" s="971"/>
      <c r="AY110" s="971"/>
      <c r="AZ110" s="993" t="s">
        <v>432</v>
      </c>
      <c r="BA110" s="961"/>
      <c r="BB110" s="961"/>
      <c r="BC110" s="961"/>
      <c r="BD110" s="961"/>
      <c r="BE110" s="961"/>
      <c r="BF110" s="961"/>
      <c r="BG110" s="961"/>
      <c r="BH110" s="961"/>
      <c r="BI110" s="961"/>
      <c r="BJ110" s="961"/>
      <c r="BK110" s="961"/>
      <c r="BL110" s="961"/>
      <c r="BM110" s="961"/>
      <c r="BN110" s="961"/>
      <c r="BO110" s="961"/>
      <c r="BP110" s="962"/>
      <c r="BQ110" s="994">
        <v>16301633</v>
      </c>
      <c r="BR110" s="995"/>
      <c r="BS110" s="995"/>
      <c r="BT110" s="995"/>
      <c r="BU110" s="995"/>
      <c r="BV110" s="995">
        <v>16086988</v>
      </c>
      <c r="BW110" s="995"/>
      <c r="BX110" s="995"/>
      <c r="BY110" s="995"/>
      <c r="BZ110" s="995"/>
      <c r="CA110" s="995">
        <v>15668349</v>
      </c>
      <c r="CB110" s="995"/>
      <c r="CC110" s="995"/>
      <c r="CD110" s="995"/>
      <c r="CE110" s="995"/>
      <c r="CF110" s="1008">
        <v>256.7</v>
      </c>
      <c r="CG110" s="1009"/>
      <c r="CH110" s="1009"/>
      <c r="CI110" s="1009"/>
      <c r="CJ110" s="1009"/>
      <c r="CK110" s="1010" t="s">
        <v>433</v>
      </c>
      <c r="CL110" s="1011"/>
      <c r="CM110" s="993" t="s">
        <v>434</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127</v>
      </c>
      <c r="DH110" s="995"/>
      <c r="DI110" s="995"/>
      <c r="DJ110" s="995"/>
      <c r="DK110" s="995"/>
      <c r="DL110" s="995" t="s">
        <v>127</v>
      </c>
      <c r="DM110" s="995"/>
      <c r="DN110" s="995"/>
      <c r="DO110" s="995"/>
      <c r="DP110" s="995"/>
      <c r="DQ110" s="995" t="s">
        <v>435</v>
      </c>
      <c r="DR110" s="995"/>
      <c r="DS110" s="995"/>
      <c r="DT110" s="995"/>
      <c r="DU110" s="995"/>
      <c r="DV110" s="996" t="s">
        <v>436</v>
      </c>
      <c r="DW110" s="996"/>
      <c r="DX110" s="996"/>
      <c r="DY110" s="996"/>
      <c r="DZ110" s="997"/>
    </row>
    <row r="111" spans="1:131" s="233" customFormat="1" ht="26.25" customHeight="1" x14ac:dyDescent="0.2">
      <c r="A111" s="998" t="s">
        <v>437</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436</v>
      </c>
      <c r="AB111" s="1002"/>
      <c r="AC111" s="1002"/>
      <c r="AD111" s="1002"/>
      <c r="AE111" s="1003"/>
      <c r="AF111" s="1004" t="s">
        <v>436</v>
      </c>
      <c r="AG111" s="1002"/>
      <c r="AH111" s="1002"/>
      <c r="AI111" s="1002"/>
      <c r="AJ111" s="1003"/>
      <c r="AK111" s="1004" t="s">
        <v>127</v>
      </c>
      <c r="AL111" s="1002"/>
      <c r="AM111" s="1002"/>
      <c r="AN111" s="1002"/>
      <c r="AO111" s="1003"/>
      <c r="AP111" s="1005" t="s">
        <v>127</v>
      </c>
      <c r="AQ111" s="1006"/>
      <c r="AR111" s="1006"/>
      <c r="AS111" s="1006"/>
      <c r="AT111" s="1007"/>
      <c r="AU111" s="972"/>
      <c r="AV111" s="973"/>
      <c r="AW111" s="973"/>
      <c r="AX111" s="973"/>
      <c r="AY111" s="973"/>
      <c r="AZ111" s="986" t="s">
        <v>438</v>
      </c>
      <c r="BA111" s="987"/>
      <c r="BB111" s="987"/>
      <c r="BC111" s="987"/>
      <c r="BD111" s="987"/>
      <c r="BE111" s="987"/>
      <c r="BF111" s="987"/>
      <c r="BG111" s="987"/>
      <c r="BH111" s="987"/>
      <c r="BI111" s="987"/>
      <c r="BJ111" s="987"/>
      <c r="BK111" s="987"/>
      <c r="BL111" s="987"/>
      <c r="BM111" s="987"/>
      <c r="BN111" s="987"/>
      <c r="BO111" s="987"/>
      <c r="BP111" s="988"/>
      <c r="BQ111" s="989">
        <v>16854</v>
      </c>
      <c r="BR111" s="990"/>
      <c r="BS111" s="990"/>
      <c r="BT111" s="990"/>
      <c r="BU111" s="990"/>
      <c r="BV111" s="990">
        <v>5041</v>
      </c>
      <c r="BW111" s="990"/>
      <c r="BX111" s="990"/>
      <c r="BY111" s="990"/>
      <c r="BZ111" s="990"/>
      <c r="CA111" s="990">
        <v>2514</v>
      </c>
      <c r="CB111" s="990"/>
      <c r="CC111" s="990"/>
      <c r="CD111" s="990"/>
      <c r="CE111" s="990"/>
      <c r="CF111" s="984">
        <v>0</v>
      </c>
      <c r="CG111" s="985"/>
      <c r="CH111" s="985"/>
      <c r="CI111" s="985"/>
      <c r="CJ111" s="985"/>
      <c r="CK111" s="1012"/>
      <c r="CL111" s="1013"/>
      <c r="CM111" s="986" t="s">
        <v>439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127</v>
      </c>
      <c r="DH111" s="990"/>
      <c r="DI111" s="990"/>
      <c r="DJ111" s="990"/>
      <c r="DK111" s="990"/>
      <c r="DL111" s="990" t="s">
        <v>127</v>
      </c>
      <c r="DM111" s="990"/>
      <c r="DN111" s="990"/>
      <c r="DO111" s="990"/>
      <c r="DP111" s="990"/>
      <c r="DQ111" s="990" t="s">
        <v>436</v>
      </c>
      <c r="DR111" s="990"/>
      <c r="DS111" s="990"/>
      <c r="DT111" s="990"/>
      <c r="DU111" s="990"/>
      <c r="DV111" s="991" t="s">
        <v>436</v>
      </c>
      <c r="DW111" s="991"/>
      <c r="DX111" s="991"/>
      <c r="DY111" s="991"/>
      <c r="DZ111" s="992"/>
    </row>
    <row r="112" spans="1:131" s="233" customFormat="1" ht="26.25" customHeight="1" x14ac:dyDescent="0.2">
      <c r="A112" s="1016" t="s">
        <v>440</v>
      </c>
      <c r="B112" s="1017"/>
      <c r="C112" s="987" t="s">
        <v>441</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127</v>
      </c>
      <c r="AB112" s="1023"/>
      <c r="AC112" s="1023"/>
      <c r="AD112" s="1023"/>
      <c r="AE112" s="1024"/>
      <c r="AF112" s="1025" t="s">
        <v>127</v>
      </c>
      <c r="AG112" s="1023"/>
      <c r="AH112" s="1023"/>
      <c r="AI112" s="1023"/>
      <c r="AJ112" s="1024"/>
      <c r="AK112" s="1025" t="s">
        <v>436</v>
      </c>
      <c r="AL112" s="1023"/>
      <c r="AM112" s="1023"/>
      <c r="AN112" s="1023"/>
      <c r="AO112" s="1024"/>
      <c r="AP112" s="1026" t="s">
        <v>436</v>
      </c>
      <c r="AQ112" s="1027"/>
      <c r="AR112" s="1027"/>
      <c r="AS112" s="1027"/>
      <c r="AT112" s="1028"/>
      <c r="AU112" s="972"/>
      <c r="AV112" s="973"/>
      <c r="AW112" s="973"/>
      <c r="AX112" s="973"/>
      <c r="AY112" s="973"/>
      <c r="AZ112" s="986" t="s">
        <v>442</v>
      </c>
      <c r="BA112" s="987"/>
      <c r="BB112" s="987"/>
      <c r="BC112" s="987"/>
      <c r="BD112" s="987"/>
      <c r="BE112" s="987"/>
      <c r="BF112" s="987"/>
      <c r="BG112" s="987"/>
      <c r="BH112" s="987"/>
      <c r="BI112" s="987"/>
      <c r="BJ112" s="987"/>
      <c r="BK112" s="987"/>
      <c r="BL112" s="987"/>
      <c r="BM112" s="987"/>
      <c r="BN112" s="987"/>
      <c r="BO112" s="987"/>
      <c r="BP112" s="988"/>
      <c r="BQ112" s="989">
        <v>6187219</v>
      </c>
      <c r="BR112" s="990"/>
      <c r="BS112" s="990"/>
      <c r="BT112" s="990"/>
      <c r="BU112" s="990"/>
      <c r="BV112" s="990">
        <v>5494319</v>
      </c>
      <c r="BW112" s="990"/>
      <c r="BX112" s="990"/>
      <c r="BY112" s="990"/>
      <c r="BZ112" s="990"/>
      <c r="CA112" s="990">
        <v>4842455</v>
      </c>
      <c r="CB112" s="990"/>
      <c r="CC112" s="990"/>
      <c r="CD112" s="990"/>
      <c r="CE112" s="990"/>
      <c r="CF112" s="984">
        <v>79.3</v>
      </c>
      <c r="CG112" s="985"/>
      <c r="CH112" s="985"/>
      <c r="CI112" s="985"/>
      <c r="CJ112" s="985"/>
      <c r="CK112" s="1012"/>
      <c r="CL112" s="1013"/>
      <c r="CM112" s="986" t="s">
        <v>443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436</v>
      </c>
      <c r="DH112" s="990"/>
      <c r="DI112" s="990"/>
      <c r="DJ112" s="990"/>
      <c r="DK112" s="990"/>
      <c r="DL112" s="990" t="s">
        <v>127</v>
      </c>
      <c r="DM112" s="990"/>
      <c r="DN112" s="990"/>
      <c r="DO112" s="990"/>
      <c r="DP112" s="990"/>
      <c r="DQ112" s="990" t="s">
        <v>436</v>
      </c>
      <c r="DR112" s="990"/>
      <c r="DS112" s="990"/>
      <c r="DT112" s="990"/>
      <c r="DU112" s="990"/>
      <c r="DV112" s="991" t="s">
        <v>436</v>
      </c>
      <c r="DW112" s="991"/>
      <c r="DX112" s="991"/>
      <c r="DY112" s="991"/>
      <c r="DZ112" s="992"/>
    </row>
    <row r="113" spans="1:130" s="233" customFormat="1" ht="26.25" customHeight="1" x14ac:dyDescent="0.2">
      <c r="A113" s="1018"/>
      <c r="B113" s="1019"/>
      <c r="C113" s="987" t="s">
        <v>444</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642915</v>
      </c>
      <c r="AB113" s="1002"/>
      <c r="AC113" s="1002"/>
      <c r="AD113" s="1002"/>
      <c r="AE113" s="1003"/>
      <c r="AF113" s="1004">
        <v>654187</v>
      </c>
      <c r="AG113" s="1002"/>
      <c r="AH113" s="1002"/>
      <c r="AI113" s="1002"/>
      <c r="AJ113" s="1003"/>
      <c r="AK113" s="1004">
        <v>653946</v>
      </c>
      <c r="AL113" s="1002"/>
      <c r="AM113" s="1002"/>
      <c r="AN113" s="1002"/>
      <c r="AO113" s="1003"/>
      <c r="AP113" s="1005">
        <v>10.7</v>
      </c>
      <c r="AQ113" s="1006"/>
      <c r="AR113" s="1006"/>
      <c r="AS113" s="1006"/>
      <c r="AT113" s="1007"/>
      <c r="AU113" s="972"/>
      <c r="AV113" s="973"/>
      <c r="AW113" s="973"/>
      <c r="AX113" s="973"/>
      <c r="AY113" s="973"/>
      <c r="AZ113" s="986" t="s">
        <v>445</v>
      </c>
      <c r="BA113" s="987"/>
      <c r="BB113" s="987"/>
      <c r="BC113" s="987"/>
      <c r="BD113" s="987"/>
      <c r="BE113" s="987"/>
      <c r="BF113" s="987"/>
      <c r="BG113" s="987"/>
      <c r="BH113" s="987"/>
      <c r="BI113" s="987"/>
      <c r="BJ113" s="987"/>
      <c r="BK113" s="987"/>
      <c r="BL113" s="987"/>
      <c r="BM113" s="987"/>
      <c r="BN113" s="987"/>
      <c r="BO113" s="987"/>
      <c r="BP113" s="988"/>
      <c r="BQ113" s="989">
        <v>19377</v>
      </c>
      <c r="BR113" s="990"/>
      <c r="BS113" s="990"/>
      <c r="BT113" s="990"/>
      <c r="BU113" s="990"/>
      <c r="BV113" s="990">
        <v>17941</v>
      </c>
      <c r="BW113" s="990"/>
      <c r="BX113" s="990"/>
      <c r="BY113" s="990"/>
      <c r="BZ113" s="990"/>
      <c r="CA113" s="990">
        <v>15117</v>
      </c>
      <c r="CB113" s="990"/>
      <c r="CC113" s="990"/>
      <c r="CD113" s="990"/>
      <c r="CE113" s="990"/>
      <c r="CF113" s="984">
        <v>0.2</v>
      </c>
      <c r="CG113" s="985"/>
      <c r="CH113" s="985"/>
      <c r="CI113" s="985"/>
      <c r="CJ113" s="985"/>
      <c r="CK113" s="1012"/>
      <c r="CL113" s="1013"/>
      <c r="CM113" s="986" t="s">
        <v>446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436</v>
      </c>
      <c r="DH113" s="1023"/>
      <c r="DI113" s="1023"/>
      <c r="DJ113" s="1023"/>
      <c r="DK113" s="1024"/>
      <c r="DL113" s="1025" t="s">
        <v>127</v>
      </c>
      <c r="DM113" s="1023"/>
      <c r="DN113" s="1023"/>
      <c r="DO113" s="1023"/>
      <c r="DP113" s="1024"/>
      <c r="DQ113" s="1025" t="s">
        <v>436</v>
      </c>
      <c r="DR113" s="1023"/>
      <c r="DS113" s="1023"/>
      <c r="DT113" s="1023"/>
      <c r="DU113" s="1024"/>
      <c r="DV113" s="1026" t="s">
        <v>435</v>
      </c>
      <c r="DW113" s="1027"/>
      <c r="DX113" s="1027"/>
      <c r="DY113" s="1027"/>
      <c r="DZ113" s="1028"/>
    </row>
    <row r="114" spans="1:130" s="233" customFormat="1" ht="26.25" customHeight="1" x14ac:dyDescent="0.2">
      <c r="A114" s="1018"/>
      <c r="B114" s="1019"/>
      <c r="C114" s="987" t="s">
        <v>447</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7216</v>
      </c>
      <c r="AB114" s="1023"/>
      <c r="AC114" s="1023"/>
      <c r="AD114" s="1023"/>
      <c r="AE114" s="1024"/>
      <c r="AF114" s="1025">
        <v>6659</v>
      </c>
      <c r="AG114" s="1023"/>
      <c r="AH114" s="1023"/>
      <c r="AI114" s="1023"/>
      <c r="AJ114" s="1024"/>
      <c r="AK114" s="1025">
        <v>2307</v>
      </c>
      <c r="AL114" s="1023"/>
      <c r="AM114" s="1023"/>
      <c r="AN114" s="1023"/>
      <c r="AO114" s="1024"/>
      <c r="AP114" s="1026">
        <v>0</v>
      </c>
      <c r="AQ114" s="1027"/>
      <c r="AR114" s="1027"/>
      <c r="AS114" s="1027"/>
      <c r="AT114" s="1028"/>
      <c r="AU114" s="972"/>
      <c r="AV114" s="973"/>
      <c r="AW114" s="973"/>
      <c r="AX114" s="973"/>
      <c r="AY114" s="973"/>
      <c r="AZ114" s="986" t="s">
        <v>448</v>
      </c>
      <c r="BA114" s="987"/>
      <c r="BB114" s="987"/>
      <c r="BC114" s="987"/>
      <c r="BD114" s="987"/>
      <c r="BE114" s="987"/>
      <c r="BF114" s="987"/>
      <c r="BG114" s="987"/>
      <c r="BH114" s="987"/>
      <c r="BI114" s="987"/>
      <c r="BJ114" s="987"/>
      <c r="BK114" s="987"/>
      <c r="BL114" s="987"/>
      <c r="BM114" s="987"/>
      <c r="BN114" s="987"/>
      <c r="BO114" s="987"/>
      <c r="BP114" s="988"/>
      <c r="BQ114" s="989">
        <v>1754327</v>
      </c>
      <c r="BR114" s="990"/>
      <c r="BS114" s="990"/>
      <c r="BT114" s="990"/>
      <c r="BU114" s="990"/>
      <c r="BV114" s="990">
        <v>1738111</v>
      </c>
      <c r="BW114" s="990"/>
      <c r="BX114" s="990"/>
      <c r="BY114" s="990"/>
      <c r="BZ114" s="990"/>
      <c r="CA114" s="990">
        <v>1708567</v>
      </c>
      <c r="CB114" s="990"/>
      <c r="CC114" s="990"/>
      <c r="CD114" s="990"/>
      <c r="CE114" s="990"/>
      <c r="CF114" s="984">
        <v>28</v>
      </c>
      <c r="CG114" s="985"/>
      <c r="CH114" s="985"/>
      <c r="CI114" s="985"/>
      <c r="CJ114" s="985"/>
      <c r="CK114" s="1012"/>
      <c r="CL114" s="1013"/>
      <c r="CM114" s="986" t="s">
        <v>449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450</v>
      </c>
      <c r="DH114" s="1023"/>
      <c r="DI114" s="1023"/>
      <c r="DJ114" s="1023"/>
      <c r="DK114" s="1024"/>
      <c r="DL114" s="1025" t="s">
        <v>127</v>
      </c>
      <c r="DM114" s="1023"/>
      <c r="DN114" s="1023"/>
      <c r="DO114" s="1023"/>
      <c r="DP114" s="1024"/>
      <c r="DQ114" s="1025" t="s">
        <v>436</v>
      </c>
      <c r="DR114" s="1023"/>
      <c r="DS114" s="1023"/>
      <c r="DT114" s="1023"/>
      <c r="DU114" s="1024"/>
      <c r="DV114" s="1026" t="s">
        <v>127</v>
      </c>
      <c r="DW114" s="1027"/>
      <c r="DX114" s="1027"/>
      <c r="DY114" s="1027"/>
      <c r="DZ114" s="1028"/>
    </row>
    <row r="115" spans="1:130" s="233" customFormat="1" ht="26.25" customHeight="1" x14ac:dyDescent="0.2">
      <c r="A115" s="1018"/>
      <c r="B115" s="1019"/>
      <c r="C115" s="987" t="s">
        <v>451</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11826</v>
      </c>
      <c r="AB115" s="1002"/>
      <c r="AC115" s="1002"/>
      <c r="AD115" s="1002"/>
      <c r="AE115" s="1003"/>
      <c r="AF115" s="1004">
        <v>11812</v>
      </c>
      <c r="AG115" s="1002"/>
      <c r="AH115" s="1002"/>
      <c r="AI115" s="1002"/>
      <c r="AJ115" s="1003"/>
      <c r="AK115" s="1004">
        <v>2528</v>
      </c>
      <c r="AL115" s="1002"/>
      <c r="AM115" s="1002"/>
      <c r="AN115" s="1002"/>
      <c r="AO115" s="1003"/>
      <c r="AP115" s="1005">
        <v>0</v>
      </c>
      <c r="AQ115" s="1006"/>
      <c r="AR115" s="1006"/>
      <c r="AS115" s="1006"/>
      <c r="AT115" s="1007"/>
      <c r="AU115" s="972"/>
      <c r="AV115" s="973"/>
      <c r="AW115" s="973"/>
      <c r="AX115" s="973"/>
      <c r="AY115" s="973"/>
      <c r="AZ115" s="986" t="s">
        <v>452</v>
      </c>
      <c r="BA115" s="987"/>
      <c r="BB115" s="987"/>
      <c r="BC115" s="987"/>
      <c r="BD115" s="987"/>
      <c r="BE115" s="987"/>
      <c r="BF115" s="987"/>
      <c r="BG115" s="987"/>
      <c r="BH115" s="987"/>
      <c r="BI115" s="987"/>
      <c r="BJ115" s="987"/>
      <c r="BK115" s="987"/>
      <c r="BL115" s="987"/>
      <c r="BM115" s="987"/>
      <c r="BN115" s="987"/>
      <c r="BO115" s="987"/>
      <c r="BP115" s="988"/>
      <c r="BQ115" s="989">
        <v>78116</v>
      </c>
      <c r="BR115" s="990"/>
      <c r="BS115" s="990"/>
      <c r="BT115" s="990"/>
      <c r="BU115" s="990"/>
      <c r="BV115" s="990">
        <v>62918</v>
      </c>
      <c r="BW115" s="990"/>
      <c r="BX115" s="990"/>
      <c r="BY115" s="990"/>
      <c r="BZ115" s="990"/>
      <c r="CA115" s="990">
        <v>66185</v>
      </c>
      <c r="CB115" s="990"/>
      <c r="CC115" s="990"/>
      <c r="CD115" s="990"/>
      <c r="CE115" s="990"/>
      <c r="CF115" s="984">
        <v>1.1000000000000001</v>
      </c>
      <c r="CG115" s="985"/>
      <c r="CH115" s="985"/>
      <c r="CI115" s="985"/>
      <c r="CJ115" s="985"/>
      <c r="CK115" s="1012"/>
      <c r="CL115" s="1013"/>
      <c r="CM115" s="986" t="s">
        <v>453</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127</v>
      </c>
      <c r="DH115" s="1023"/>
      <c r="DI115" s="1023"/>
      <c r="DJ115" s="1023"/>
      <c r="DK115" s="1024"/>
      <c r="DL115" s="1025" t="s">
        <v>127</v>
      </c>
      <c r="DM115" s="1023"/>
      <c r="DN115" s="1023"/>
      <c r="DO115" s="1023"/>
      <c r="DP115" s="1024"/>
      <c r="DQ115" s="1025" t="s">
        <v>436</v>
      </c>
      <c r="DR115" s="1023"/>
      <c r="DS115" s="1023"/>
      <c r="DT115" s="1023"/>
      <c r="DU115" s="1024"/>
      <c r="DV115" s="1026" t="s">
        <v>127</v>
      </c>
      <c r="DW115" s="1027"/>
      <c r="DX115" s="1027"/>
      <c r="DY115" s="1027"/>
      <c r="DZ115" s="1028"/>
    </row>
    <row r="116" spans="1:130" s="233" customFormat="1" ht="26.25" customHeight="1" x14ac:dyDescent="0.2">
      <c r="A116" s="1020"/>
      <c r="B116" s="1021"/>
      <c r="C116" s="1029" t="s">
        <v>454</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1</v>
      </c>
      <c r="AB116" s="1023"/>
      <c r="AC116" s="1023"/>
      <c r="AD116" s="1023"/>
      <c r="AE116" s="1024"/>
      <c r="AF116" s="1025" t="s">
        <v>127</v>
      </c>
      <c r="AG116" s="1023"/>
      <c r="AH116" s="1023"/>
      <c r="AI116" s="1023"/>
      <c r="AJ116" s="1024"/>
      <c r="AK116" s="1025" t="s">
        <v>436</v>
      </c>
      <c r="AL116" s="1023"/>
      <c r="AM116" s="1023"/>
      <c r="AN116" s="1023"/>
      <c r="AO116" s="1024"/>
      <c r="AP116" s="1026" t="s">
        <v>436</v>
      </c>
      <c r="AQ116" s="1027"/>
      <c r="AR116" s="1027"/>
      <c r="AS116" s="1027"/>
      <c r="AT116" s="1028"/>
      <c r="AU116" s="972"/>
      <c r="AV116" s="973"/>
      <c r="AW116" s="973"/>
      <c r="AX116" s="973"/>
      <c r="AY116" s="973"/>
      <c r="AZ116" s="1031" t="s">
        <v>455</v>
      </c>
      <c r="BA116" s="1032"/>
      <c r="BB116" s="1032"/>
      <c r="BC116" s="1032"/>
      <c r="BD116" s="1032"/>
      <c r="BE116" s="1032"/>
      <c r="BF116" s="1032"/>
      <c r="BG116" s="1032"/>
      <c r="BH116" s="1032"/>
      <c r="BI116" s="1032"/>
      <c r="BJ116" s="1032"/>
      <c r="BK116" s="1032"/>
      <c r="BL116" s="1032"/>
      <c r="BM116" s="1032"/>
      <c r="BN116" s="1032"/>
      <c r="BO116" s="1032"/>
      <c r="BP116" s="1033"/>
      <c r="BQ116" s="989" t="s">
        <v>436</v>
      </c>
      <c r="BR116" s="990"/>
      <c r="BS116" s="990"/>
      <c r="BT116" s="990"/>
      <c r="BU116" s="990"/>
      <c r="BV116" s="990" t="s">
        <v>436</v>
      </c>
      <c r="BW116" s="990"/>
      <c r="BX116" s="990"/>
      <c r="BY116" s="990"/>
      <c r="BZ116" s="990"/>
      <c r="CA116" s="990" t="s">
        <v>127</v>
      </c>
      <c r="CB116" s="990"/>
      <c r="CC116" s="990"/>
      <c r="CD116" s="990"/>
      <c r="CE116" s="990"/>
      <c r="CF116" s="984" t="s">
        <v>436</v>
      </c>
      <c r="CG116" s="985"/>
      <c r="CH116" s="985"/>
      <c r="CI116" s="985"/>
      <c r="CJ116" s="985"/>
      <c r="CK116" s="1012"/>
      <c r="CL116" s="1013"/>
      <c r="CM116" s="986" t="s">
        <v>456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v>7583</v>
      </c>
      <c r="DH116" s="1023"/>
      <c r="DI116" s="1023"/>
      <c r="DJ116" s="1023"/>
      <c r="DK116" s="1024"/>
      <c r="DL116" s="1025">
        <v>5041</v>
      </c>
      <c r="DM116" s="1023"/>
      <c r="DN116" s="1023"/>
      <c r="DO116" s="1023"/>
      <c r="DP116" s="1024"/>
      <c r="DQ116" s="1025">
        <v>2514</v>
      </c>
      <c r="DR116" s="1023"/>
      <c r="DS116" s="1023"/>
      <c r="DT116" s="1023"/>
      <c r="DU116" s="1024"/>
      <c r="DV116" s="1026">
        <v>0</v>
      </c>
      <c r="DW116" s="1027"/>
      <c r="DX116" s="1027"/>
      <c r="DY116" s="1027"/>
      <c r="DZ116" s="1028"/>
    </row>
    <row r="117" spans="1:130" s="233" customFormat="1" ht="26.25" customHeight="1" x14ac:dyDescent="0.2">
      <c r="A117" s="976" t="s">
        <v>184</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457</v>
      </c>
      <c r="Z117" s="958"/>
      <c r="AA117" s="1042">
        <v>2363911</v>
      </c>
      <c r="AB117" s="1043"/>
      <c r="AC117" s="1043"/>
      <c r="AD117" s="1043"/>
      <c r="AE117" s="1044"/>
      <c r="AF117" s="1045">
        <v>2291689</v>
      </c>
      <c r="AG117" s="1043"/>
      <c r="AH117" s="1043"/>
      <c r="AI117" s="1043"/>
      <c r="AJ117" s="1044"/>
      <c r="AK117" s="1045">
        <v>2242411</v>
      </c>
      <c r="AL117" s="1043"/>
      <c r="AM117" s="1043"/>
      <c r="AN117" s="1043"/>
      <c r="AO117" s="1044"/>
      <c r="AP117" s="1046"/>
      <c r="AQ117" s="1047"/>
      <c r="AR117" s="1047"/>
      <c r="AS117" s="1047"/>
      <c r="AT117" s="1048"/>
      <c r="AU117" s="972"/>
      <c r="AV117" s="973"/>
      <c r="AW117" s="973"/>
      <c r="AX117" s="973"/>
      <c r="AY117" s="973"/>
      <c r="AZ117" s="1038" t="s">
        <v>458</v>
      </c>
      <c r="BA117" s="1039"/>
      <c r="BB117" s="1039"/>
      <c r="BC117" s="1039"/>
      <c r="BD117" s="1039"/>
      <c r="BE117" s="1039"/>
      <c r="BF117" s="1039"/>
      <c r="BG117" s="1039"/>
      <c r="BH117" s="1039"/>
      <c r="BI117" s="1039"/>
      <c r="BJ117" s="1039"/>
      <c r="BK117" s="1039"/>
      <c r="BL117" s="1039"/>
      <c r="BM117" s="1039"/>
      <c r="BN117" s="1039"/>
      <c r="BO117" s="1039"/>
      <c r="BP117" s="1040"/>
      <c r="BQ117" s="989" t="s">
        <v>436</v>
      </c>
      <c r="BR117" s="990"/>
      <c r="BS117" s="990"/>
      <c r="BT117" s="990"/>
      <c r="BU117" s="990"/>
      <c r="BV117" s="990" t="s">
        <v>127</v>
      </c>
      <c r="BW117" s="990"/>
      <c r="BX117" s="990"/>
      <c r="BY117" s="990"/>
      <c r="BZ117" s="990"/>
      <c r="CA117" s="990" t="s">
        <v>127</v>
      </c>
      <c r="CB117" s="990"/>
      <c r="CC117" s="990"/>
      <c r="CD117" s="990"/>
      <c r="CE117" s="990"/>
      <c r="CF117" s="984" t="s">
        <v>127</v>
      </c>
      <c r="CG117" s="985"/>
      <c r="CH117" s="985"/>
      <c r="CI117" s="985"/>
      <c r="CJ117" s="985"/>
      <c r="CK117" s="1012"/>
      <c r="CL117" s="1013"/>
      <c r="CM117" s="986" t="s">
        <v>459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127</v>
      </c>
      <c r="DH117" s="1023"/>
      <c r="DI117" s="1023"/>
      <c r="DJ117" s="1023"/>
      <c r="DK117" s="1024"/>
      <c r="DL117" s="1025" t="s">
        <v>127</v>
      </c>
      <c r="DM117" s="1023"/>
      <c r="DN117" s="1023"/>
      <c r="DO117" s="1023"/>
      <c r="DP117" s="1024"/>
      <c r="DQ117" s="1025" t="s">
        <v>436</v>
      </c>
      <c r="DR117" s="1023"/>
      <c r="DS117" s="1023"/>
      <c r="DT117" s="1023"/>
      <c r="DU117" s="1024"/>
      <c r="DV117" s="1026" t="s">
        <v>127</v>
      </c>
      <c r="DW117" s="1027"/>
      <c r="DX117" s="1027"/>
      <c r="DY117" s="1027"/>
      <c r="DZ117" s="1028"/>
    </row>
    <row r="118" spans="1:130" s="233" customFormat="1" ht="26.25" customHeight="1" x14ac:dyDescent="0.2">
      <c r="A118" s="976" t="s">
        <v>430</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427</v>
      </c>
      <c r="AB118" s="957"/>
      <c r="AC118" s="957"/>
      <c r="AD118" s="957"/>
      <c r="AE118" s="958"/>
      <c r="AF118" s="956" t="s">
        <v>428</v>
      </c>
      <c r="AG118" s="957"/>
      <c r="AH118" s="957"/>
      <c r="AI118" s="957"/>
      <c r="AJ118" s="958"/>
      <c r="AK118" s="956" t="s">
        <v>303</v>
      </c>
      <c r="AL118" s="957"/>
      <c r="AM118" s="957"/>
      <c r="AN118" s="957"/>
      <c r="AO118" s="958"/>
      <c r="AP118" s="1034" t="s">
        <v>429</v>
      </c>
      <c r="AQ118" s="1035"/>
      <c r="AR118" s="1035"/>
      <c r="AS118" s="1035"/>
      <c r="AT118" s="1036"/>
      <c r="AU118" s="972"/>
      <c r="AV118" s="973"/>
      <c r="AW118" s="973"/>
      <c r="AX118" s="973"/>
      <c r="AY118" s="973"/>
      <c r="AZ118" s="1037" t="s">
        <v>460</v>
      </c>
      <c r="BA118" s="1029"/>
      <c r="BB118" s="1029"/>
      <c r="BC118" s="1029"/>
      <c r="BD118" s="1029"/>
      <c r="BE118" s="1029"/>
      <c r="BF118" s="1029"/>
      <c r="BG118" s="1029"/>
      <c r="BH118" s="1029"/>
      <c r="BI118" s="1029"/>
      <c r="BJ118" s="1029"/>
      <c r="BK118" s="1029"/>
      <c r="BL118" s="1029"/>
      <c r="BM118" s="1029"/>
      <c r="BN118" s="1029"/>
      <c r="BO118" s="1029"/>
      <c r="BP118" s="1030"/>
      <c r="BQ118" s="1063" t="s">
        <v>127</v>
      </c>
      <c r="BR118" s="1064"/>
      <c r="BS118" s="1064"/>
      <c r="BT118" s="1064"/>
      <c r="BU118" s="1064"/>
      <c r="BV118" s="1064" t="s">
        <v>127</v>
      </c>
      <c r="BW118" s="1064"/>
      <c r="BX118" s="1064"/>
      <c r="BY118" s="1064"/>
      <c r="BZ118" s="1064"/>
      <c r="CA118" s="1064" t="s">
        <v>127</v>
      </c>
      <c r="CB118" s="1064"/>
      <c r="CC118" s="1064"/>
      <c r="CD118" s="1064"/>
      <c r="CE118" s="1064"/>
      <c r="CF118" s="984" t="s">
        <v>436</v>
      </c>
      <c r="CG118" s="985"/>
      <c r="CH118" s="985"/>
      <c r="CI118" s="985"/>
      <c r="CJ118" s="985"/>
      <c r="CK118" s="1012"/>
      <c r="CL118" s="1013"/>
      <c r="CM118" s="986" t="s">
        <v>461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436</v>
      </c>
      <c r="DH118" s="1023"/>
      <c r="DI118" s="1023"/>
      <c r="DJ118" s="1023"/>
      <c r="DK118" s="1024"/>
      <c r="DL118" s="1025" t="s">
        <v>127</v>
      </c>
      <c r="DM118" s="1023"/>
      <c r="DN118" s="1023"/>
      <c r="DO118" s="1023"/>
      <c r="DP118" s="1024"/>
      <c r="DQ118" s="1025" t="s">
        <v>436</v>
      </c>
      <c r="DR118" s="1023"/>
      <c r="DS118" s="1023"/>
      <c r="DT118" s="1023"/>
      <c r="DU118" s="1024"/>
      <c r="DV118" s="1026" t="s">
        <v>127</v>
      </c>
      <c r="DW118" s="1027"/>
      <c r="DX118" s="1027"/>
      <c r="DY118" s="1027"/>
      <c r="DZ118" s="1028"/>
    </row>
    <row r="119" spans="1:130" s="233" customFormat="1" ht="26.25" customHeight="1" x14ac:dyDescent="0.2">
      <c r="A119" s="1120" t="s">
        <v>433</v>
      </c>
      <c r="B119" s="1011"/>
      <c r="C119" s="993" t="s">
        <v>434</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435</v>
      </c>
      <c r="AB119" s="964"/>
      <c r="AC119" s="964"/>
      <c r="AD119" s="964"/>
      <c r="AE119" s="965"/>
      <c r="AF119" s="966" t="s">
        <v>436</v>
      </c>
      <c r="AG119" s="964"/>
      <c r="AH119" s="964"/>
      <c r="AI119" s="964"/>
      <c r="AJ119" s="965"/>
      <c r="AK119" s="966" t="s">
        <v>436</v>
      </c>
      <c r="AL119" s="964"/>
      <c r="AM119" s="964"/>
      <c r="AN119" s="964"/>
      <c r="AO119" s="965"/>
      <c r="AP119" s="967" t="s">
        <v>127</v>
      </c>
      <c r="AQ119" s="968"/>
      <c r="AR119" s="968"/>
      <c r="AS119" s="968"/>
      <c r="AT119" s="969"/>
      <c r="AU119" s="974"/>
      <c r="AV119" s="975"/>
      <c r="AW119" s="975"/>
      <c r="AX119" s="975"/>
      <c r="AY119" s="975"/>
      <c r="AZ119" s="254" t="s">
        <v>184</v>
      </c>
      <c r="BA119" s="254"/>
      <c r="BB119" s="254"/>
      <c r="BC119" s="254"/>
      <c r="BD119" s="254"/>
      <c r="BE119" s="254"/>
      <c r="BF119" s="254"/>
      <c r="BG119" s="254"/>
      <c r="BH119" s="254"/>
      <c r="BI119" s="254"/>
      <c r="BJ119" s="254"/>
      <c r="BK119" s="254"/>
      <c r="BL119" s="254"/>
      <c r="BM119" s="254"/>
      <c r="BN119" s="254"/>
      <c r="BO119" s="1041" t="s">
        <v>462</v>
      </c>
      <c r="BP119" s="1069"/>
      <c r="BQ119" s="1063">
        <v>24357526</v>
      </c>
      <c r="BR119" s="1064"/>
      <c r="BS119" s="1064"/>
      <c r="BT119" s="1064"/>
      <c r="BU119" s="1064"/>
      <c r="BV119" s="1064">
        <v>23405318</v>
      </c>
      <c r="BW119" s="1064"/>
      <c r="BX119" s="1064"/>
      <c r="BY119" s="1064"/>
      <c r="BZ119" s="1064"/>
      <c r="CA119" s="1064">
        <v>22303187</v>
      </c>
      <c r="CB119" s="1064"/>
      <c r="CC119" s="1064"/>
      <c r="CD119" s="1064"/>
      <c r="CE119" s="1064"/>
      <c r="CF119" s="1065"/>
      <c r="CG119" s="1066"/>
      <c r="CH119" s="1066"/>
      <c r="CI119" s="1066"/>
      <c r="CJ119" s="1067"/>
      <c r="CK119" s="1014"/>
      <c r="CL119" s="1015"/>
      <c r="CM119" s="1037" t="s">
        <v>463</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9271</v>
      </c>
      <c r="DH119" s="1050"/>
      <c r="DI119" s="1050"/>
      <c r="DJ119" s="1050"/>
      <c r="DK119" s="1051"/>
      <c r="DL119" s="1049" t="s">
        <v>436</v>
      </c>
      <c r="DM119" s="1050"/>
      <c r="DN119" s="1050"/>
      <c r="DO119" s="1050"/>
      <c r="DP119" s="1051"/>
      <c r="DQ119" s="1049" t="s">
        <v>127</v>
      </c>
      <c r="DR119" s="1050"/>
      <c r="DS119" s="1050"/>
      <c r="DT119" s="1050"/>
      <c r="DU119" s="1051"/>
      <c r="DV119" s="1052" t="s">
        <v>127</v>
      </c>
      <c r="DW119" s="1053"/>
      <c r="DX119" s="1053"/>
      <c r="DY119" s="1053"/>
      <c r="DZ119" s="1054"/>
    </row>
    <row r="120" spans="1:130" s="233" customFormat="1" ht="26.25" customHeight="1" x14ac:dyDescent="0.2">
      <c r="A120" s="1121"/>
      <c r="B120" s="1013"/>
      <c r="C120" s="986" t="s">
        <v>439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127</v>
      </c>
      <c r="AB120" s="1023"/>
      <c r="AC120" s="1023"/>
      <c r="AD120" s="1023"/>
      <c r="AE120" s="1024"/>
      <c r="AF120" s="1025" t="s">
        <v>127</v>
      </c>
      <c r="AG120" s="1023"/>
      <c r="AH120" s="1023"/>
      <c r="AI120" s="1023"/>
      <c r="AJ120" s="1024"/>
      <c r="AK120" s="1025" t="s">
        <v>127</v>
      </c>
      <c r="AL120" s="1023"/>
      <c r="AM120" s="1023"/>
      <c r="AN120" s="1023"/>
      <c r="AO120" s="1024"/>
      <c r="AP120" s="1026" t="s">
        <v>127</v>
      </c>
      <c r="AQ120" s="1027"/>
      <c r="AR120" s="1027"/>
      <c r="AS120" s="1027"/>
      <c r="AT120" s="1028"/>
      <c r="AU120" s="1055" t="s">
        <v>464</v>
      </c>
      <c r="AV120" s="1056"/>
      <c r="AW120" s="1056"/>
      <c r="AX120" s="1056"/>
      <c r="AY120" s="1057"/>
      <c r="AZ120" s="993" t="s">
        <v>465</v>
      </c>
      <c r="BA120" s="961"/>
      <c r="BB120" s="961"/>
      <c r="BC120" s="961"/>
      <c r="BD120" s="961"/>
      <c r="BE120" s="961"/>
      <c r="BF120" s="961"/>
      <c r="BG120" s="961"/>
      <c r="BH120" s="961"/>
      <c r="BI120" s="961"/>
      <c r="BJ120" s="961"/>
      <c r="BK120" s="961"/>
      <c r="BL120" s="961"/>
      <c r="BM120" s="961"/>
      <c r="BN120" s="961"/>
      <c r="BO120" s="961"/>
      <c r="BP120" s="962"/>
      <c r="BQ120" s="994">
        <v>4030990</v>
      </c>
      <c r="BR120" s="995"/>
      <c r="BS120" s="995"/>
      <c r="BT120" s="995"/>
      <c r="BU120" s="995"/>
      <c r="BV120" s="995">
        <v>4453569</v>
      </c>
      <c r="BW120" s="995"/>
      <c r="BX120" s="995"/>
      <c r="BY120" s="995"/>
      <c r="BZ120" s="995"/>
      <c r="CA120" s="995">
        <v>5150151</v>
      </c>
      <c r="CB120" s="995"/>
      <c r="CC120" s="995"/>
      <c r="CD120" s="995"/>
      <c r="CE120" s="995"/>
      <c r="CF120" s="1008">
        <v>84.4</v>
      </c>
      <c r="CG120" s="1009"/>
      <c r="CH120" s="1009"/>
      <c r="CI120" s="1009"/>
      <c r="CJ120" s="1009"/>
      <c r="CK120" s="1070" t="s">
        <v>466</v>
      </c>
      <c r="CL120" s="1071"/>
      <c r="CM120" s="1071"/>
      <c r="CN120" s="1071"/>
      <c r="CO120" s="1072"/>
      <c r="CP120" s="1078" t="s">
        <v>467</v>
      </c>
      <c r="CQ120" s="1079"/>
      <c r="CR120" s="1079"/>
      <c r="CS120" s="1079"/>
      <c r="CT120" s="1079"/>
      <c r="CU120" s="1079"/>
      <c r="CV120" s="1079"/>
      <c r="CW120" s="1079"/>
      <c r="CX120" s="1079"/>
      <c r="CY120" s="1079"/>
      <c r="CZ120" s="1079"/>
      <c r="DA120" s="1079"/>
      <c r="DB120" s="1079"/>
      <c r="DC120" s="1079"/>
      <c r="DD120" s="1079"/>
      <c r="DE120" s="1079"/>
      <c r="DF120" s="1080"/>
      <c r="DG120" s="994">
        <v>6169898</v>
      </c>
      <c r="DH120" s="995"/>
      <c r="DI120" s="995"/>
      <c r="DJ120" s="995"/>
      <c r="DK120" s="995"/>
      <c r="DL120" s="995">
        <v>5466798</v>
      </c>
      <c r="DM120" s="995"/>
      <c r="DN120" s="995"/>
      <c r="DO120" s="995"/>
      <c r="DP120" s="995"/>
      <c r="DQ120" s="995">
        <v>4808636</v>
      </c>
      <c r="DR120" s="995"/>
      <c r="DS120" s="995"/>
      <c r="DT120" s="995"/>
      <c r="DU120" s="995"/>
      <c r="DV120" s="996">
        <v>78.8</v>
      </c>
      <c r="DW120" s="996"/>
      <c r="DX120" s="996"/>
      <c r="DY120" s="996"/>
      <c r="DZ120" s="997"/>
    </row>
    <row r="121" spans="1:130" s="233" customFormat="1" ht="26.25" customHeight="1" x14ac:dyDescent="0.2">
      <c r="A121" s="1121"/>
      <c r="B121" s="1013"/>
      <c r="C121" s="1038" t="s">
        <v>468</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436</v>
      </c>
      <c r="AB121" s="1023"/>
      <c r="AC121" s="1023"/>
      <c r="AD121" s="1023"/>
      <c r="AE121" s="1024"/>
      <c r="AF121" s="1025" t="s">
        <v>127</v>
      </c>
      <c r="AG121" s="1023"/>
      <c r="AH121" s="1023"/>
      <c r="AI121" s="1023"/>
      <c r="AJ121" s="1024"/>
      <c r="AK121" s="1025" t="s">
        <v>436</v>
      </c>
      <c r="AL121" s="1023"/>
      <c r="AM121" s="1023"/>
      <c r="AN121" s="1023"/>
      <c r="AO121" s="1024"/>
      <c r="AP121" s="1026" t="s">
        <v>127</v>
      </c>
      <c r="AQ121" s="1027"/>
      <c r="AR121" s="1027"/>
      <c r="AS121" s="1027"/>
      <c r="AT121" s="1028"/>
      <c r="AU121" s="1058"/>
      <c r="AV121" s="1059"/>
      <c r="AW121" s="1059"/>
      <c r="AX121" s="1059"/>
      <c r="AY121" s="1060"/>
      <c r="AZ121" s="986" t="s">
        <v>469</v>
      </c>
      <c r="BA121" s="987"/>
      <c r="BB121" s="987"/>
      <c r="BC121" s="987"/>
      <c r="BD121" s="987"/>
      <c r="BE121" s="987"/>
      <c r="BF121" s="987"/>
      <c r="BG121" s="987"/>
      <c r="BH121" s="987"/>
      <c r="BI121" s="987"/>
      <c r="BJ121" s="987"/>
      <c r="BK121" s="987"/>
      <c r="BL121" s="987"/>
      <c r="BM121" s="987"/>
      <c r="BN121" s="987"/>
      <c r="BO121" s="987"/>
      <c r="BP121" s="988"/>
      <c r="BQ121" s="989">
        <v>691237</v>
      </c>
      <c r="BR121" s="990"/>
      <c r="BS121" s="990"/>
      <c r="BT121" s="990"/>
      <c r="BU121" s="990"/>
      <c r="BV121" s="990">
        <v>613434</v>
      </c>
      <c r="BW121" s="990"/>
      <c r="BX121" s="990"/>
      <c r="BY121" s="990"/>
      <c r="BZ121" s="990"/>
      <c r="CA121" s="990">
        <v>530337</v>
      </c>
      <c r="CB121" s="990"/>
      <c r="CC121" s="990"/>
      <c r="CD121" s="990"/>
      <c r="CE121" s="990"/>
      <c r="CF121" s="984">
        <v>8.6999999999999993</v>
      </c>
      <c r="CG121" s="985"/>
      <c r="CH121" s="985"/>
      <c r="CI121" s="985"/>
      <c r="CJ121" s="985"/>
      <c r="CK121" s="1073"/>
      <c r="CL121" s="1074"/>
      <c r="CM121" s="1074"/>
      <c r="CN121" s="1074"/>
      <c r="CO121" s="1075"/>
      <c r="CP121" s="1083" t="s">
        <v>403</v>
      </c>
      <c r="CQ121" s="1084"/>
      <c r="CR121" s="1084"/>
      <c r="CS121" s="1084"/>
      <c r="CT121" s="1084"/>
      <c r="CU121" s="1084"/>
      <c r="CV121" s="1084"/>
      <c r="CW121" s="1084"/>
      <c r="CX121" s="1084"/>
      <c r="CY121" s="1084"/>
      <c r="CZ121" s="1084"/>
      <c r="DA121" s="1084"/>
      <c r="DB121" s="1084"/>
      <c r="DC121" s="1084"/>
      <c r="DD121" s="1084"/>
      <c r="DE121" s="1084"/>
      <c r="DF121" s="1085"/>
      <c r="DG121" s="989">
        <v>17216</v>
      </c>
      <c r="DH121" s="990"/>
      <c r="DI121" s="990"/>
      <c r="DJ121" s="990"/>
      <c r="DK121" s="990"/>
      <c r="DL121" s="990">
        <v>27521</v>
      </c>
      <c r="DM121" s="990"/>
      <c r="DN121" s="990"/>
      <c r="DO121" s="990"/>
      <c r="DP121" s="990"/>
      <c r="DQ121" s="990">
        <v>33819</v>
      </c>
      <c r="DR121" s="990"/>
      <c r="DS121" s="990"/>
      <c r="DT121" s="990"/>
      <c r="DU121" s="990"/>
      <c r="DV121" s="991">
        <v>0.6</v>
      </c>
      <c r="DW121" s="991"/>
      <c r="DX121" s="991"/>
      <c r="DY121" s="991"/>
      <c r="DZ121" s="992"/>
    </row>
    <row r="122" spans="1:130" s="233" customFormat="1" ht="26.25" customHeight="1" x14ac:dyDescent="0.2">
      <c r="A122" s="1121"/>
      <c r="B122" s="1013"/>
      <c r="C122" s="986" t="s">
        <v>449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127</v>
      </c>
      <c r="AB122" s="1023"/>
      <c r="AC122" s="1023"/>
      <c r="AD122" s="1023"/>
      <c r="AE122" s="1024"/>
      <c r="AF122" s="1025" t="s">
        <v>127</v>
      </c>
      <c r="AG122" s="1023"/>
      <c r="AH122" s="1023"/>
      <c r="AI122" s="1023"/>
      <c r="AJ122" s="1024"/>
      <c r="AK122" s="1025" t="s">
        <v>435</v>
      </c>
      <c r="AL122" s="1023"/>
      <c r="AM122" s="1023"/>
      <c r="AN122" s="1023"/>
      <c r="AO122" s="1024"/>
      <c r="AP122" s="1026" t="s">
        <v>127</v>
      </c>
      <c r="AQ122" s="1027"/>
      <c r="AR122" s="1027"/>
      <c r="AS122" s="1027"/>
      <c r="AT122" s="1028"/>
      <c r="AU122" s="1058"/>
      <c r="AV122" s="1059"/>
      <c r="AW122" s="1059"/>
      <c r="AX122" s="1059"/>
      <c r="AY122" s="1060"/>
      <c r="AZ122" s="1037" t="s">
        <v>470</v>
      </c>
      <c r="BA122" s="1029"/>
      <c r="BB122" s="1029"/>
      <c r="BC122" s="1029"/>
      <c r="BD122" s="1029"/>
      <c r="BE122" s="1029"/>
      <c r="BF122" s="1029"/>
      <c r="BG122" s="1029"/>
      <c r="BH122" s="1029"/>
      <c r="BI122" s="1029"/>
      <c r="BJ122" s="1029"/>
      <c r="BK122" s="1029"/>
      <c r="BL122" s="1029"/>
      <c r="BM122" s="1029"/>
      <c r="BN122" s="1029"/>
      <c r="BO122" s="1029"/>
      <c r="BP122" s="1030"/>
      <c r="BQ122" s="1063">
        <v>15620495</v>
      </c>
      <c r="BR122" s="1064"/>
      <c r="BS122" s="1064"/>
      <c r="BT122" s="1064"/>
      <c r="BU122" s="1064"/>
      <c r="BV122" s="1064">
        <v>15226411</v>
      </c>
      <c r="BW122" s="1064"/>
      <c r="BX122" s="1064"/>
      <c r="BY122" s="1064"/>
      <c r="BZ122" s="1064"/>
      <c r="CA122" s="1064">
        <v>14611145</v>
      </c>
      <c r="CB122" s="1064"/>
      <c r="CC122" s="1064"/>
      <c r="CD122" s="1064"/>
      <c r="CE122" s="1064"/>
      <c r="CF122" s="1081">
        <v>239.3</v>
      </c>
      <c r="CG122" s="1082"/>
      <c r="CH122" s="1082"/>
      <c r="CI122" s="1082"/>
      <c r="CJ122" s="1082"/>
      <c r="CK122" s="1073"/>
      <c r="CL122" s="1074"/>
      <c r="CM122" s="1074"/>
      <c r="CN122" s="1074"/>
      <c r="CO122" s="1075"/>
      <c r="CP122" s="1083" t="s">
        <v>405</v>
      </c>
      <c r="CQ122" s="1084"/>
      <c r="CR122" s="1084"/>
      <c r="CS122" s="1084"/>
      <c r="CT122" s="1084"/>
      <c r="CU122" s="1084"/>
      <c r="CV122" s="1084"/>
      <c r="CW122" s="1084"/>
      <c r="CX122" s="1084"/>
      <c r="CY122" s="1084"/>
      <c r="CZ122" s="1084"/>
      <c r="DA122" s="1084"/>
      <c r="DB122" s="1084"/>
      <c r="DC122" s="1084"/>
      <c r="DD122" s="1084"/>
      <c r="DE122" s="1084"/>
      <c r="DF122" s="1085"/>
      <c r="DG122" s="989">
        <v>105</v>
      </c>
      <c r="DH122" s="990"/>
      <c r="DI122" s="990"/>
      <c r="DJ122" s="990"/>
      <c r="DK122" s="990"/>
      <c r="DL122" s="990" t="s">
        <v>436</v>
      </c>
      <c r="DM122" s="990"/>
      <c r="DN122" s="990"/>
      <c r="DO122" s="990"/>
      <c r="DP122" s="990"/>
      <c r="DQ122" s="990" t="s">
        <v>436</v>
      </c>
      <c r="DR122" s="990"/>
      <c r="DS122" s="990"/>
      <c r="DT122" s="990"/>
      <c r="DU122" s="990"/>
      <c r="DV122" s="991" t="s">
        <v>436</v>
      </c>
      <c r="DW122" s="991"/>
      <c r="DX122" s="991"/>
      <c r="DY122" s="991"/>
      <c r="DZ122" s="992"/>
    </row>
    <row r="123" spans="1:130" s="233" customFormat="1" ht="26.25" customHeight="1" x14ac:dyDescent="0.2">
      <c r="A123" s="1121"/>
      <c r="B123" s="1013"/>
      <c r="C123" s="986" t="s">
        <v>456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v>2555</v>
      </c>
      <c r="AB123" s="1023"/>
      <c r="AC123" s="1023"/>
      <c r="AD123" s="1023"/>
      <c r="AE123" s="1024"/>
      <c r="AF123" s="1025">
        <v>2541</v>
      </c>
      <c r="AG123" s="1023"/>
      <c r="AH123" s="1023"/>
      <c r="AI123" s="1023"/>
      <c r="AJ123" s="1024"/>
      <c r="AK123" s="1025">
        <v>2528</v>
      </c>
      <c r="AL123" s="1023"/>
      <c r="AM123" s="1023"/>
      <c r="AN123" s="1023"/>
      <c r="AO123" s="1024"/>
      <c r="AP123" s="1026">
        <v>0</v>
      </c>
      <c r="AQ123" s="1027"/>
      <c r="AR123" s="1027"/>
      <c r="AS123" s="1027"/>
      <c r="AT123" s="1028"/>
      <c r="AU123" s="1061"/>
      <c r="AV123" s="1062"/>
      <c r="AW123" s="1062"/>
      <c r="AX123" s="1062"/>
      <c r="AY123" s="1062"/>
      <c r="AZ123" s="254" t="s">
        <v>184</v>
      </c>
      <c r="BA123" s="254"/>
      <c r="BB123" s="254"/>
      <c r="BC123" s="254"/>
      <c r="BD123" s="254"/>
      <c r="BE123" s="254"/>
      <c r="BF123" s="254"/>
      <c r="BG123" s="254"/>
      <c r="BH123" s="254"/>
      <c r="BI123" s="254"/>
      <c r="BJ123" s="254"/>
      <c r="BK123" s="254"/>
      <c r="BL123" s="254"/>
      <c r="BM123" s="254"/>
      <c r="BN123" s="254"/>
      <c r="BO123" s="1041" t="s">
        <v>471</v>
      </c>
      <c r="BP123" s="1069"/>
      <c r="BQ123" s="1127">
        <v>20342722</v>
      </c>
      <c r="BR123" s="1128"/>
      <c r="BS123" s="1128"/>
      <c r="BT123" s="1128"/>
      <c r="BU123" s="1128"/>
      <c r="BV123" s="1128">
        <v>20293414</v>
      </c>
      <c r="BW123" s="1128"/>
      <c r="BX123" s="1128"/>
      <c r="BY123" s="1128"/>
      <c r="BZ123" s="1128"/>
      <c r="CA123" s="1128">
        <v>20291633</v>
      </c>
      <c r="CB123" s="1128"/>
      <c r="CC123" s="1128"/>
      <c r="CD123" s="1128"/>
      <c r="CE123" s="1128"/>
      <c r="CF123" s="1065"/>
      <c r="CG123" s="1066"/>
      <c r="CH123" s="1066"/>
      <c r="CI123" s="1066"/>
      <c r="CJ123" s="1067"/>
      <c r="CK123" s="1073"/>
      <c r="CL123" s="1074"/>
      <c r="CM123" s="1074"/>
      <c r="CN123" s="1074"/>
      <c r="CO123" s="1075"/>
      <c r="CP123" s="1083" t="s">
        <v>401</v>
      </c>
      <c r="CQ123" s="1084"/>
      <c r="CR123" s="1084"/>
      <c r="CS123" s="1084"/>
      <c r="CT123" s="1084"/>
      <c r="CU123" s="1084"/>
      <c r="CV123" s="1084"/>
      <c r="CW123" s="1084"/>
      <c r="CX123" s="1084"/>
      <c r="CY123" s="1084"/>
      <c r="CZ123" s="1084"/>
      <c r="DA123" s="1084"/>
      <c r="DB123" s="1084"/>
      <c r="DC123" s="1084"/>
      <c r="DD123" s="1084"/>
      <c r="DE123" s="1084"/>
      <c r="DF123" s="1085"/>
      <c r="DG123" s="1022" t="s">
        <v>435</v>
      </c>
      <c r="DH123" s="1023"/>
      <c r="DI123" s="1023"/>
      <c r="DJ123" s="1023"/>
      <c r="DK123" s="1024"/>
      <c r="DL123" s="1025" t="s">
        <v>127</v>
      </c>
      <c r="DM123" s="1023"/>
      <c r="DN123" s="1023"/>
      <c r="DO123" s="1023"/>
      <c r="DP123" s="1024"/>
      <c r="DQ123" s="1025" t="s">
        <v>127</v>
      </c>
      <c r="DR123" s="1023"/>
      <c r="DS123" s="1023"/>
      <c r="DT123" s="1023"/>
      <c r="DU123" s="1024"/>
      <c r="DV123" s="1026" t="s">
        <v>127</v>
      </c>
      <c r="DW123" s="1027"/>
      <c r="DX123" s="1027"/>
      <c r="DY123" s="1027"/>
      <c r="DZ123" s="1028"/>
    </row>
    <row r="124" spans="1:130" s="233" customFormat="1" ht="26.25" customHeight="1" thickBot="1" x14ac:dyDescent="0.25">
      <c r="A124" s="1121"/>
      <c r="B124" s="1013"/>
      <c r="C124" s="986" t="s">
        <v>459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127</v>
      </c>
      <c r="AB124" s="1023"/>
      <c r="AC124" s="1023"/>
      <c r="AD124" s="1023"/>
      <c r="AE124" s="1024"/>
      <c r="AF124" s="1025" t="s">
        <v>436</v>
      </c>
      <c r="AG124" s="1023"/>
      <c r="AH124" s="1023"/>
      <c r="AI124" s="1023"/>
      <c r="AJ124" s="1024"/>
      <c r="AK124" s="1025" t="s">
        <v>435</v>
      </c>
      <c r="AL124" s="1023"/>
      <c r="AM124" s="1023"/>
      <c r="AN124" s="1023"/>
      <c r="AO124" s="1024"/>
      <c r="AP124" s="1026" t="s">
        <v>127</v>
      </c>
      <c r="AQ124" s="1027"/>
      <c r="AR124" s="1027"/>
      <c r="AS124" s="1027"/>
      <c r="AT124" s="1028"/>
      <c r="AU124" s="1123" t="s">
        <v>472</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72.3</v>
      </c>
      <c r="BR124" s="1091"/>
      <c r="BS124" s="1091"/>
      <c r="BT124" s="1091"/>
      <c r="BU124" s="1091"/>
      <c r="BV124" s="1091">
        <v>53.6</v>
      </c>
      <c r="BW124" s="1091"/>
      <c r="BX124" s="1091"/>
      <c r="BY124" s="1091"/>
      <c r="BZ124" s="1091"/>
      <c r="CA124" s="1091">
        <v>32.9</v>
      </c>
      <c r="CB124" s="1091"/>
      <c r="CC124" s="1091"/>
      <c r="CD124" s="1091"/>
      <c r="CE124" s="1091"/>
      <c r="CF124" s="1092"/>
      <c r="CG124" s="1093"/>
      <c r="CH124" s="1093"/>
      <c r="CI124" s="1093"/>
      <c r="CJ124" s="1094"/>
      <c r="CK124" s="1076"/>
      <c r="CL124" s="1076"/>
      <c r="CM124" s="1076"/>
      <c r="CN124" s="1076"/>
      <c r="CO124" s="1077"/>
      <c r="CP124" s="1083" t="s">
        <v>473</v>
      </c>
      <c r="CQ124" s="1084"/>
      <c r="CR124" s="1084"/>
      <c r="CS124" s="1084"/>
      <c r="CT124" s="1084"/>
      <c r="CU124" s="1084"/>
      <c r="CV124" s="1084"/>
      <c r="CW124" s="1084"/>
      <c r="CX124" s="1084"/>
      <c r="CY124" s="1084"/>
      <c r="CZ124" s="1084"/>
      <c r="DA124" s="1084"/>
      <c r="DB124" s="1084"/>
      <c r="DC124" s="1084"/>
      <c r="DD124" s="1084"/>
      <c r="DE124" s="1084"/>
      <c r="DF124" s="1085"/>
      <c r="DG124" s="1068" t="s">
        <v>435</v>
      </c>
      <c r="DH124" s="1050"/>
      <c r="DI124" s="1050"/>
      <c r="DJ124" s="1050"/>
      <c r="DK124" s="1051"/>
      <c r="DL124" s="1049" t="s">
        <v>435</v>
      </c>
      <c r="DM124" s="1050"/>
      <c r="DN124" s="1050"/>
      <c r="DO124" s="1050"/>
      <c r="DP124" s="1051"/>
      <c r="DQ124" s="1049" t="s">
        <v>127</v>
      </c>
      <c r="DR124" s="1050"/>
      <c r="DS124" s="1050"/>
      <c r="DT124" s="1050"/>
      <c r="DU124" s="1051"/>
      <c r="DV124" s="1052" t="s">
        <v>435</v>
      </c>
      <c r="DW124" s="1053"/>
      <c r="DX124" s="1053"/>
      <c r="DY124" s="1053"/>
      <c r="DZ124" s="1054"/>
    </row>
    <row r="125" spans="1:130" s="233" customFormat="1" ht="26.25" customHeight="1" x14ac:dyDescent="0.2">
      <c r="A125" s="1121"/>
      <c r="B125" s="1013"/>
      <c r="C125" s="986" t="s">
        <v>461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435</v>
      </c>
      <c r="AB125" s="1023"/>
      <c r="AC125" s="1023"/>
      <c r="AD125" s="1023"/>
      <c r="AE125" s="1024"/>
      <c r="AF125" s="1025" t="s">
        <v>436</v>
      </c>
      <c r="AG125" s="1023"/>
      <c r="AH125" s="1023"/>
      <c r="AI125" s="1023"/>
      <c r="AJ125" s="1024"/>
      <c r="AK125" s="1025" t="s">
        <v>435</v>
      </c>
      <c r="AL125" s="1023"/>
      <c r="AM125" s="1023"/>
      <c r="AN125" s="1023"/>
      <c r="AO125" s="1024"/>
      <c r="AP125" s="1026" t="s">
        <v>435</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474</v>
      </c>
      <c r="CL125" s="1071"/>
      <c r="CM125" s="1071"/>
      <c r="CN125" s="1071"/>
      <c r="CO125" s="1072"/>
      <c r="CP125" s="993" t="s">
        <v>475</v>
      </c>
      <c r="CQ125" s="961"/>
      <c r="CR125" s="961"/>
      <c r="CS125" s="961"/>
      <c r="CT125" s="961"/>
      <c r="CU125" s="961"/>
      <c r="CV125" s="961"/>
      <c r="CW125" s="961"/>
      <c r="CX125" s="961"/>
      <c r="CY125" s="961"/>
      <c r="CZ125" s="961"/>
      <c r="DA125" s="961"/>
      <c r="DB125" s="961"/>
      <c r="DC125" s="961"/>
      <c r="DD125" s="961"/>
      <c r="DE125" s="961"/>
      <c r="DF125" s="962"/>
      <c r="DG125" s="994" t="s">
        <v>435</v>
      </c>
      <c r="DH125" s="995"/>
      <c r="DI125" s="995"/>
      <c r="DJ125" s="995"/>
      <c r="DK125" s="995"/>
      <c r="DL125" s="995" t="s">
        <v>436</v>
      </c>
      <c r="DM125" s="995"/>
      <c r="DN125" s="995"/>
      <c r="DO125" s="995"/>
      <c r="DP125" s="995"/>
      <c r="DQ125" s="995" t="s">
        <v>435</v>
      </c>
      <c r="DR125" s="995"/>
      <c r="DS125" s="995"/>
      <c r="DT125" s="995"/>
      <c r="DU125" s="995"/>
      <c r="DV125" s="996" t="s">
        <v>435</v>
      </c>
      <c r="DW125" s="996"/>
      <c r="DX125" s="996"/>
      <c r="DY125" s="996"/>
      <c r="DZ125" s="997"/>
    </row>
    <row r="126" spans="1:130" s="233" customFormat="1" ht="26.25" customHeight="1" thickBot="1" x14ac:dyDescent="0.25">
      <c r="A126" s="1121"/>
      <c r="B126" s="1013"/>
      <c r="C126" s="986" t="s">
        <v>463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9271</v>
      </c>
      <c r="AB126" s="1023"/>
      <c r="AC126" s="1023"/>
      <c r="AD126" s="1023"/>
      <c r="AE126" s="1024"/>
      <c r="AF126" s="1025">
        <v>9271</v>
      </c>
      <c r="AG126" s="1023"/>
      <c r="AH126" s="1023"/>
      <c r="AI126" s="1023"/>
      <c r="AJ126" s="1024"/>
      <c r="AK126" s="1025" t="s">
        <v>436</v>
      </c>
      <c r="AL126" s="1023"/>
      <c r="AM126" s="1023"/>
      <c r="AN126" s="1023"/>
      <c r="AO126" s="1024"/>
      <c r="AP126" s="1026" t="s">
        <v>435</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476</v>
      </c>
      <c r="CQ126" s="987"/>
      <c r="CR126" s="987"/>
      <c r="CS126" s="987"/>
      <c r="CT126" s="987"/>
      <c r="CU126" s="987"/>
      <c r="CV126" s="987"/>
      <c r="CW126" s="987"/>
      <c r="CX126" s="987"/>
      <c r="CY126" s="987"/>
      <c r="CZ126" s="987"/>
      <c r="DA126" s="987"/>
      <c r="DB126" s="987"/>
      <c r="DC126" s="987"/>
      <c r="DD126" s="987"/>
      <c r="DE126" s="987"/>
      <c r="DF126" s="988"/>
      <c r="DG126" s="989">
        <v>61255</v>
      </c>
      <c r="DH126" s="990"/>
      <c r="DI126" s="990"/>
      <c r="DJ126" s="990"/>
      <c r="DK126" s="990"/>
      <c r="DL126" s="990">
        <v>49789</v>
      </c>
      <c r="DM126" s="990"/>
      <c r="DN126" s="990"/>
      <c r="DO126" s="990"/>
      <c r="DP126" s="990"/>
      <c r="DQ126" s="990">
        <v>54066</v>
      </c>
      <c r="DR126" s="990"/>
      <c r="DS126" s="990"/>
      <c r="DT126" s="990"/>
      <c r="DU126" s="990"/>
      <c r="DV126" s="991">
        <v>0.9</v>
      </c>
      <c r="DW126" s="991"/>
      <c r="DX126" s="991"/>
      <c r="DY126" s="991"/>
      <c r="DZ126" s="992"/>
    </row>
    <row r="127" spans="1:130" s="233" customFormat="1" ht="26.25" customHeight="1" x14ac:dyDescent="0.2">
      <c r="A127" s="1122"/>
      <c r="B127" s="1015"/>
      <c r="C127" s="1037" t="s">
        <v>477</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127</v>
      </c>
      <c r="AB127" s="1023"/>
      <c r="AC127" s="1023"/>
      <c r="AD127" s="1023"/>
      <c r="AE127" s="1024"/>
      <c r="AF127" s="1025" t="s">
        <v>436</v>
      </c>
      <c r="AG127" s="1023"/>
      <c r="AH127" s="1023"/>
      <c r="AI127" s="1023"/>
      <c r="AJ127" s="1024"/>
      <c r="AK127" s="1025" t="s">
        <v>435</v>
      </c>
      <c r="AL127" s="1023"/>
      <c r="AM127" s="1023"/>
      <c r="AN127" s="1023"/>
      <c r="AO127" s="1024"/>
      <c r="AP127" s="1026" t="s">
        <v>435</v>
      </c>
      <c r="AQ127" s="1027"/>
      <c r="AR127" s="1027"/>
      <c r="AS127" s="1027"/>
      <c r="AT127" s="1028"/>
      <c r="AU127" s="235"/>
      <c r="AV127" s="235"/>
      <c r="AW127" s="235"/>
      <c r="AX127" s="1095" t="s">
        <v>478</v>
      </c>
      <c r="AY127" s="1096"/>
      <c r="AZ127" s="1096"/>
      <c r="BA127" s="1096"/>
      <c r="BB127" s="1096"/>
      <c r="BC127" s="1096"/>
      <c r="BD127" s="1096"/>
      <c r="BE127" s="1097"/>
      <c r="BF127" s="1098" t="s">
        <v>479</v>
      </c>
      <c r="BG127" s="1096"/>
      <c r="BH127" s="1096"/>
      <c r="BI127" s="1096"/>
      <c r="BJ127" s="1096"/>
      <c r="BK127" s="1096"/>
      <c r="BL127" s="1097"/>
      <c r="BM127" s="1098" t="s">
        <v>480</v>
      </c>
      <c r="BN127" s="1096"/>
      <c r="BO127" s="1096"/>
      <c r="BP127" s="1096"/>
      <c r="BQ127" s="1096"/>
      <c r="BR127" s="1096"/>
      <c r="BS127" s="1097"/>
      <c r="BT127" s="1098" t="s">
        <v>481</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482</v>
      </c>
      <c r="CQ127" s="987"/>
      <c r="CR127" s="987"/>
      <c r="CS127" s="987"/>
      <c r="CT127" s="987"/>
      <c r="CU127" s="987"/>
      <c r="CV127" s="987"/>
      <c r="CW127" s="987"/>
      <c r="CX127" s="987"/>
      <c r="CY127" s="987"/>
      <c r="CZ127" s="987"/>
      <c r="DA127" s="987"/>
      <c r="DB127" s="987"/>
      <c r="DC127" s="987"/>
      <c r="DD127" s="987"/>
      <c r="DE127" s="987"/>
      <c r="DF127" s="988"/>
      <c r="DG127" s="989" t="s">
        <v>436</v>
      </c>
      <c r="DH127" s="990"/>
      <c r="DI127" s="990"/>
      <c r="DJ127" s="990"/>
      <c r="DK127" s="990"/>
      <c r="DL127" s="990" t="s">
        <v>127</v>
      </c>
      <c r="DM127" s="990"/>
      <c r="DN127" s="990"/>
      <c r="DO127" s="990"/>
      <c r="DP127" s="990"/>
      <c r="DQ127" s="990" t="s">
        <v>435</v>
      </c>
      <c r="DR127" s="990"/>
      <c r="DS127" s="990"/>
      <c r="DT127" s="990"/>
      <c r="DU127" s="990"/>
      <c r="DV127" s="991" t="s">
        <v>435</v>
      </c>
      <c r="DW127" s="991"/>
      <c r="DX127" s="991"/>
      <c r="DY127" s="991"/>
      <c r="DZ127" s="992"/>
    </row>
    <row r="128" spans="1:130" s="233" customFormat="1" ht="26.25" customHeight="1" thickBot="1" x14ac:dyDescent="0.25">
      <c r="A128" s="1105" t="s">
        <v>483</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484</v>
      </c>
      <c r="X128" s="1107"/>
      <c r="Y128" s="1107"/>
      <c r="Z128" s="1108"/>
      <c r="AA128" s="1109">
        <v>73391</v>
      </c>
      <c r="AB128" s="1110"/>
      <c r="AC128" s="1110"/>
      <c r="AD128" s="1110"/>
      <c r="AE128" s="1111"/>
      <c r="AF128" s="1112">
        <v>70917</v>
      </c>
      <c r="AG128" s="1110"/>
      <c r="AH128" s="1110"/>
      <c r="AI128" s="1110"/>
      <c r="AJ128" s="1111"/>
      <c r="AK128" s="1112">
        <v>69776</v>
      </c>
      <c r="AL128" s="1110"/>
      <c r="AM128" s="1110"/>
      <c r="AN128" s="1110"/>
      <c r="AO128" s="1111"/>
      <c r="AP128" s="1113"/>
      <c r="AQ128" s="1114"/>
      <c r="AR128" s="1114"/>
      <c r="AS128" s="1114"/>
      <c r="AT128" s="1115"/>
      <c r="AU128" s="235"/>
      <c r="AV128" s="235"/>
      <c r="AW128" s="235"/>
      <c r="AX128" s="960" t="s">
        <v>485</v>
      </c>
      <c r="AY128" s="961"/>
      <c r="AZ128" s="961"/>
      <c r="BA128" s="961"/>
      <c r="BB128" s="961"/>
      <c r="BC128" s="961"/>
      <c r="BD128" s="961"/>
      <c r="BE128" s="962"/>
      <c r="BF128" s="1116" t="s">
        <v>436</v>
      </c>
      <c r="BG128" s="1117"/>
      <c r="BH128" s="1117"/>
      <c r="BI128" s="1117"/>
      <c r="BJ128" s="1117"/>
      <c r="BK128" s="1117"/>
      <c r="BL128" s="1118"/>
      <c r="BM128" s="1116">
        <v>13.84</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486</v>
      </c>
      <c r="CQ128" s="790"/>
      <c r="CR128" s="790"/>
      <c r="CS128" s="790"/>
      <c r="CT128" s="790"/>
      <c r="CU128" s="790"/>
      <c r="CV128" s="790"/>
      <c r="CW128" s="790"/>
      <c r="CX128" s="790"/>
      <c r="CY128" s="790"/>
      <c r="CZ128" s="790"/>
      <c r="DA128" s="790"/>
      <c r="DB128" s="790"/>
      <c r="DC128" s="790"/>
      <c r="DD128" s="790"/>
      <c r="DE128" s="790"/>
      <c r="DF128" s="1100"/>
      <c r="DG128" s="1101">
        <v>16861</v>
      </c>
      <c r="DH128" s="1102"/>
      <c r="DI128" s="1102"/>
      <c r="DJ128" s="1102"/>
      <c r="DK128" s="1102"/>
      <c r="DL128" s="1102">
        <v>13129</v>
      </c>
      <c r="DM128" s="1102"/>
      <c r="DN128" s="1102"/>
      <c r="DO128" s="1102"/>
      <c r="DP128" s="1102"/>
      <c r="DQ128" s="1102">
        <v>12119</v>
      </c>
      <c r="DR128" s="1102"/>
      <c r="DS128" s="1102"/>
      <c r="DT128" s="1102"/>
      <c r="DU128" s="1102"/>
      <c r="DV128" s="1103">
        <v>0.2</v>
      </c>
      <c r="DW128" s="1103"/>
      <c r="DX128" s="1103"/>
      <c r="DY128" s="1103"/>
      <c r="DZ128" s="1104"/>
    </row>
    <row r="129" spans="1:131" s="233" customFormat="1" ht="26.25" customHeight="1" x14ac:dyDescent="0.2">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487</v>
      </c>
      <c r="X129" s="1135"/>
      <c r="Y129" s="1135"/>
      <c r="Z129" s="1136"/>
      <c r="AA129" s="1022">
        <v>7171900</v>
      </c>
      <c r="AB129" s="1023"/>
      <c r="AC129" s="1023"/>
      <c r="AD129" s="1023"/>
      <c r="AE129" s="1024"/>
      <c r="AF129" s="1025">
        <v>7382022</v>
      </c>
      <c r="AG129" s="1023"/>
      <c r="AH129" s="1023"/>
      <c r="AI129" s="1023"/>
      <c r="AJ129" s="1024"/>
      <c r="AK129" s="1025">
        <v>7652559</v>
      </c>
      <c r="AL129" s="1023"/>
      <c r="AM129" s="1023"/>
      <c r="AN129" s="1023"/>
      <c r="AO129" s="1024"/>
      <c r="AP129" s="1137"/>
      <c r="AQ129" s="1138"/>
      <c r="AR129" s="1138"/>
      <c r="AS129" s="1138"/>
      <c r="AT129" s="1139"/>
      <c r="AU129" s="236"/>
      <c r="AV129" s="236"/>
      <c r="AW129" s="236"/>
      <c r="AX129" s="1129" t="s">
        <v>488</v>
      </c>
      <c r="AY129" s="987"/>
      <c r="AZ129" s="987"/>
      <c r="BA129" s="987"/>
      <c r="BB129" s="987"/>
      <c r="BC129" s="987"/>
      <c r="BD129" s="987"/>
      <c r="BE129" s="988"/>
      <c r="BF129" s="1130" t="s">
        <v>127</v>
      </c>
      <c r="BG129" s="1131"/>
      <c r="BH129" s="1131"/>
      <c r="BI129" s="1131"/>
      <c r="BJ129" s="1131"/>
      <c r="BK129" s="1131"/>
      <c r="BL129" s="1132"/>
      <c r="BM129" s="1130">
        <v>18.84</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98" t="s">
        <v>489</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490</v>
      </c>
      <c r="X130" s="1135"/>
      <c r="Y130" s="1135"/>
      <c r="Z130" s="1136"/>
      <c r="AA130" s="1022">
        <v>1625930</v>
      </c>
      <c r="AB130" s="1023"/>
      <c r="AC130" s="1023"/>
      <c r="AD130" s="1023"/>
      <c r="AE130" s="1024"/>
      <c r="AF130" s="1025">
        <v>1580759</v>
      </c>
      <c r="AG130" s="1023"/>
      <c r="AH130" s="1023"/>
      <c r="AI130" s="1023"/>
      <c r="AJ130" s="1024"/>
      <c r="AK130" s="1025">
        <v>1547763</v>
      </c>
      <c r="AL130" s="1023"/>
      <c r="AM130" s="1023"/>
      <c r="AN130" s="1023"/>
      <c r="AO130" s="1024"/>
      <c r="AP130" s="1137"/>
      <c r="AQ130" s="1138"/>
      <c r="AR130" s="1138"/>
      <c r="AS130" s="1138"/>
      <c r="AT130" s="1139"/>
      <c r="AU130" s="236"/>
      <c r="AV130" s="236"/>
      <c r="AW130" s="236"/>
      <c r="AX130" s="1129" t="s">
        <v>491</v>
      </c>
      <c r="AY130" s="987"/>
      <c r="AZ130" s="987"/>
      <c r="BA130" s="987"/>
      <c r="BB130" s="987"/>
      <c r="BC130" s="987"/>
      <c r="BD130" s="987"/>
      <c r="BE130" s="988"/>
      <c r="BF130" s="1165">
        <v>11</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492</v>
      </c>
      <c r="X131" s="1172"/>
      <c r="Y131" s="1172"/>
      <c r="Z131" s="1173"/>
      <c r="AA131" s="1068">
        <v>5545970</v>
      </c>
      <c r="AB131" s="1050"/>
      <c r="AC131" s="1050"/>
      <c r="AD131" s="1050"/>
      <c r="AE131" s="1051"/>
      <c r="AF131" s="1049">
        <v>5801263</v>
      </c>
      <c r="AG131" s="1050"/>
      <c r="AH131" s="1050"/>
      <c r="AI131" s="1050"/>
      <c r="AJ131" s="1051"/>
      <c r="AK131" s="1049">
        <v>6104796</v>
      </c>
      <c r="AL131" s="1050"/>
      <c r="AM131" s="1050"/>
      <c r="AN131" s="1050"/>
      <c r="AO131" s="1051"/>
      <c r="AP131" s="1174"/>
      <c r="AQ131" s="1175"/>
      <c r="AR131" s="1175"/>
      <c r="AS131" s="1175"/>
      <c r="AT131" s="1176"/>
      <c r="AU131" s="236"/>
      <c r="AV131" s="236"/>
      <c r="AW131" s="236"/>
      <c r="AX131" s="1147" t="s">
        <v>493</v>
      </c>
      <c r="AY131" s="790"/>
      <c r="AZ131" s="790"/>
      <c r="BA131" s="790"/>
      <c r="BB131" s="790"/>
      <c r="BC131" s="790"/>
      <c r="BD131" s="790"/>
      <c r="BE131" s="1100"/>
      <c r="BF131" s="1148">
        <v>32.9</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54" t="s">
        <v>494</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495</v>
      </c>
      <c r="W132" s="1158"/>
      <c r="X132" s="1158"/>
      <c r="Y132" s="1158"/>
      <c r="Z132" s="1159"/>
      <c r="AA132" s="1160">
        <v>11.983295979999999</v>
      </c>
      <c r="AB132" s="1161"/>
      <c r="AC132" s="1161"/>
      <c r="AD132" s="1161"/>
      <c r="AE132" s="1162"/>
      <c r="AF132" s="1163">
        <v>11.03230452</v>
      </c>
      <c r="AG132" s="1161"/>
      <c r="AH132" s="1161"/>
      <c r="AI132" s="1161"/>
      <c r="AJ132" s="1162"/>
      <c r="AK132" s="1163">
        <v>10.23575563</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496</v>
      </c>
      <c r="W133" s="1141"/>
      <c r="X133" s="1141"/>
      <c r="Y133" s="1141"/>
      <c r="Z133" s="1142"/>
      <c r="AA133" s="1143">
        <v>11.9</v>
      </c>
      <c r="AB133" s="1144"/>
      <c r="AC133" s="1144"/>
      <c r="AD133" s="1144"/>
      <c r="AE133" s="1145"/>
      <c r="AF133" s="1143">
        <v>11.7</v>
      </c>
      <c r="AG133" s="1144"/>
      <c r="AH133" s="1144"/>
      <c r="AI133" s="1144"/>
      <c r="AJ133" s="1145"/>
      <c r="AK133" s="1143">
        <v>11</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3SEsK1WYwUbXA8i1vNbJ8HlrF8KrJLeqqOa9o+OKZcsj0MyQu2Ch2G0q6DyGIF26mN0J3czcy9qqUlR3wQDvdw==" saltValue="XqzbhOfHtzR8hDMETSi0U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497</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4tGr9QrIKIGtIjW+ifflT/gwwC3XjBYrBXYrq9fghc5hOOYLapEZEm1fCKuR7RSWxgfYlBongS6JdshCSBVZLg==" saltValue="1Aui9dyZzD9L64xDB9NV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8s4gQa59fcPjKbIOp3i8MLlRK3UpAopf50GauyRMMM++B7yplkwJCmulKcLxzH6S4FtUuW4j2GPGVyxgqgdEwQ==" saltValue="uv0xrEffKiTsPizs7+qhG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498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499</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500</v>
      </c>
      <c r="AP7" s="275"/>
      <c r="AQ7" s="276" t="s">
        <v>501</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502</v>
      </c>
      <c r="AQ8" s="282" t="s">
        <v>503</v>
      </c>
      <c r="AR8" s="283" t="s">
        <v>504</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505</v>
      </c>
      <c r="AL9" s="1181"/>
      <c r="AM9" s="1181"/>
      <c r="AN9" s="1182"/>
      <c r="AO9" s="284">
        <v>2042951</v>
      </c>
      <c r="AP9" s="284">
        <v>100603</v>
      </c>
      <c r="AQ9" s="285">
        <v>75794</v>
      </c>
      <c r="AR9" s="286">
        <v>32.700000000000003</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506</v>
      </c>
      <c r="AL10" s="1181"/>
      <c r="AM10" s="1181"/>
      <c r="AN10" s="1182"/>
      <c r="AO10" s="287">
        <v>280814</v>
      </c>
      <c r="AP10" s="287">
        <v>13828</v>
      </c>
      <c r="AQ10" s="288">
        <v>8131</v>
      </c>
      <c r="AR10" s="289">
        <v>70.099999999999994</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507</v>
      </c>
      <c r="AL11" s="1181"/>
      <c r="AM11" s="1181"/>
      <c r="AN11" s="1182"/>
      <c r="AO11" s="287">
        <v>7314</v>
      </c>
      <c r="AP11" s="287">
        <v>360</v>
      </c>
      <c r="AQ11" s="288">
        <v>549</v>
      </c>
      <c r="AR11" s="289">
        <v>-34.4</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508</v>
      </c>
      <c r="AL12" s="1181"/>
      <c r="AM12" s="1181"/>
      <c r="AN12" s="1182"/>
      <c r="AO12" s="287" t="s">
        <v>509</v>
      </c>
      <c r="AP12" s="287" t="s">
        <v>509</v>
      </c>
      <c r="AQ12" s="288">
        <v>5</v>
      </c>
      <c r="AR12" s="289" t="s">
        <v>509</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510</v>
      </c>
      <c r="AL13" s="1181"/>
      <c r="AM13" s="1181"/>
      <c r="AN13" s="1182"/>
      <c r="AO13" s="287">
        <v>114524</v>
      </c>
      <c r="AP13" s="287">
        <v>5640</v>
      </c>
      <c r="AQ13" s="288">
        <v>2734</v>
      </c>
      <c r="AR13" s="289">
        <v>106.3</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511</v>
      </c>
      <c r="AL14" s="1181"/>
      <c r="AM14" s="1181"/>
      <c r="AN14" s="1182"/>
      <c r="AO14" s="287">
        <v>19530</v>
      </c>
      <c r="AP14" s="287">
        <v>962</v>
      </c>
      <c r="AQ14" s="288">
        <v>1219</v>
      </c>
      <c r="AR14" s="289">
        <v>-21.1</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512</v>
      </c>
      <c r="AL15" s="1184"/>
      <c r="AM15" s="1184"/>
      <c r="AN15" s="1185"/>
      <c r="AO15" s="287">
        <v>-153983</v>
      </c>
      <c r="AP15" s="287">
        <v>-7583</v>
      </c>
      <c r="AQ15" s="288">
        <v>-5248</v>
      </c>
      <c r="AR15" s="289">
        <v>44.5</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184</v>
      </c>
      <c r="AL16" s="1184"/>
      <c r="AM16" s="1184"/>
      <c r="AN16" s="1185"/>
      <c r="AO16" s="287">
        <v>2311150</v>
      </c>
      <c r="AP16" s="287">
        <v>113811</v>
      </c>
      <c r="AQ16" s="288">
        <v>83183</v>
      </c>
      <c r="AR16" s="289">
        <v>36.799999999999997</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513</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514</v>
      </c>
      <c r="AP20" s="296" t="s">
        <v>515</v>
      </c>
      <c r="AQ20" s="297" t="s">
        <v>516</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517</v>
      </c>
      <c r="AL21" s="1187"/>
      <c r="AM21" s="1187"/>
      <c r="AN21" s="1188"/>
      <c r="AO21" s="300">
        <v>9.5</v>
      </c>
      <c r="AP21" s="301">
        <v>7.75</v>
      </c>
      <c r="AQ21" s="302">
        <v>1.75</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518</v>
      </c>
      <c r="AL22" s="1187"/>
      <c r="AM22" s="1187"/>
      <c r="AN22" s="1188"/>
      <c r="AO22" s="305">
        <v>96.1</v>
      </c>
      <c r="AP22" s="306">
        <v>97.5</v>
      </c>
      <c r="AQ22" s="307">
        <v>-1.4</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77" t="s">
        <v>519</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ht="13.2" x14ac:dyDescent="0.2">
      <c r="A27" s="312"/>
      <c r="AO27" s="265"/>
      <c r="AP27" s="265"/>
      <c r="AQ27" s="265"/>
      <c r="AR27" s="265"/>
      <c r="AS27" s="265"/>
      <c r="AT27" s="265"/>
    </row>
    <row r="28" spans="1:46" ht="16.2" x14ac:dyDescent="0.2">
      <c r="A28" s="266" t="s">
        <v>520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521</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500</v>
      </c>
      <c r="AP30" s="275"/>
      <c r="AQ30" s="276" t="s">
        <v>501</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502</v>
      </c>
      <c r="AQ31" s="282" t="s">
        <v>503</v>
      </c>
      <c r="AR31" s="283" t="s">
        <v>504</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522</v>
      </c>
      <c r="AL32" s="1195"/>
      <c r="AM32" s="1195"/>
      <c r="AN32" s="1196"/>
      <c r="AO32" s="315">
        <v>1583630</v>
      </c>
      <c r="AP32" s="315">
        <v>77984</v>
      </c>
      <c r="AQ32" s="316">
        <v>33516</v>
      </c>
      <c r="AR32" s="317">
        <v>132.69999999999999</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523</v>
      </c>
      <c r="AL33" s="1195"/>
      <c r="AM33" s="1195"/>
      <c r="AN33" s="1196"/>
      <c r="AO33" s="315" t="s">
        <v>509</v>
      </c>
      <c r="AP33" s="315" t="s">
        <v>509</v>
      </c>
      <c r="AQ33" s="316" t="s">
        <v>509</v>
      </c>
      <c r="AR33" s="317" t="s">
        <v>509</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524</v>
      </c>
      <c r="AL34" s="1195"/>
      <c r="AM34" s="1195"/>
      <c r="AN34" s="1196"/>
      <c r="AO34" s="315" t="s">
        <v>509</v>
      </c>
      <c r="AP34" s="315" t="s">
        <v>509</v>
      </c>
      <c r="AQ34" s="316" t="s">
        <v>509</v>
      </c>
      <c r="AR34" s="317" t="s">
        <v>509</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525</v>
      </c>
      <c r="AL35" s="1195"/>
      <c r="AM35" s="1195"/>
      <c r="AN35" s="1196"/>
      <c r="AO35" s="315">
        <v>653946</v>
      </c>
      <c r="AP35" s="315">
        <v>32203</v>
      </c>
      <c r="AQ35" s="316">
        <v>11499</v>
      </c>
      <c r="AR35" s="317">
        <v>180.1</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526</v>
      </c>
      <c r="AL36" s="1195"/>
      <c r="AM36" s="1195"/>
      <c r="AN36" s="1196"/>
      <c r="AO36" s="315">
        <v>2307</v>
      </c>
      <c r="AP36" s="315">
        <v>114</v>
      </c>
      <c r="AQ36" s="316">
        <v>2953</v>
      </c>
      <c r="AR36" s="317">
        <v>-96.1</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527</v>
      </c>
      <c r="AL37" s="1195"/>
      <c r="AM37" s="1195"/>
      <c r="AN37" s="1196"/>
      <c r="AO37" s="315">
        <v>2528</v>
      </c>
      <c r="AP37" s="315">
        <v>124</v>
      </c>
      <c r="AQ37" s="316">
        <v>178</v>
      </c>
      <c r="AR37" s="317">
        <v>-30.3</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528</v>
      </c>
      <c r="AL38" s="1198"/>
      <c r="AM38" s="1198"/>
      <c r="AN38" s="1199"/>
      <c r="AO38" s="318" t="s">
        <v>509</v>
      </c>
      <c r="AP38" s="318" t="s">
        <v>509</v>
      </c>
      <c r="AQ38" s="319">
        <v>3</v>
      </c>
      <c r="AR38" s="307" t="s">
        <v>509</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529</v>
      </c>
      <c r="AL39" s="1198"/>
      <c r="AM39" s="1198"/>
      <c r="AN39" s="1199"/>
      <c r="AO39" s="315">
        <v>-69776</v>
      </c>
      <c r="AP39" s="315">
        <v>-3436</v>
      </c>
      <c r="AQ39" s="316">
        <v>-2838</v>
      </c>
      <c r="AR39" s="317">
        <v>21.1</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530</v>
      </c>
      <c r="AL40" s="1195"/>
      <c r="AM40" s="1195"/>
      <c r="AN40" s="1196"/>
      <c r="AO40" s="315">
        <v>-1547763</v>
      </c>
      <c r="AP40" s="315">
        <v>-76218</v>
      </c>
      <c r="AQ40" s="316">
        <v>-31562</v>
      </c>
      <c r="AR40" s="317">
        <v>141.5</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296</v>
      </c>
      <c r="AL41" s="1201"/>
      <c r="AM41" s="1201"/>
      <c r="AN41" s="1202"/>
      <c r="AO41" s="315">
        <v>624872</v>
      </c>
      <c r="AP41" s="315">
        <v>30771</v>
      </c>
      <c r="AQ41" s="316">
        <v>13749</v>
      </c>
      <c r="AR41" s="317">
        <v>123.8</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531</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533</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500</v>
      </c>
      <c r="AN49" s="1191" t="s">
        <v>534</v>
      </c>
      <c r="AO49" s="1192"/>
      <c r="AP49" s="1192"/>
      <c r="AQ49" s="1192"/>
      <c r="AR49" s="1193"/>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535</v>
      </c>
      <c r="AO50" s="332" t="s">
        <v>536</v>
      </c>
      <c r="AP50" s="333" t="s">
        <v>537</v>
      </c>
      <c r="AQ50" s="334" t="s">
        <v>538</v>
      </c>
      <c r="AR50" s="335" t="s">
        <v>539</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540</v>
      </c>
      <c r="AL51" s="328"/>
      <c r="AM51" s="336">
        <v>1433105</v>
      </c>
      <c r="AN51" s="337">
        <v>66066</v>
      </c>
      <c r="AO51" s="338">
        <v>1.8</v>
      </c>
      <c r="AP51" s="339">
        <v>53655</v>
      </c>
      <c r="AQ51" s="340">
        <v>-6.1</v>
      </c>
      <c r="AR51" s="341">
        <v>7.9</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541</v>
      </c>
      <c r="AM52" s="344">
        <v>857818</v>
      </c>
      <c r="AN52" s="345">
        <v>39545</v>
      </c>
      <c r="AO52" s="346">
        <v>82.2</v>
      </c>
      <c r="AP52" s="347">
        <v>32719</v>
      </c>
      <c r="AQ52" s="348">
        <v>-9.6</v>
      </c>
      <c r="AR52" s="349">
        <v>91.8</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542</v>
      </c>
      <c r="AL53" s="328"/>
      <c r="AM53" s="336">
        <v>2526643</v>
      </c>
      <c r="AN53" s="337">
        <v>118172</v>
      </c>
      <c r="AO53" s="338">
        <v>78.900000000000006</v>
      </c>
      <c r="AP53" s="339">
        <v>53869</v>
      </c>
      <c r="AQ53" s="340">
        <v>0.4</v>
      </c>
      <c r="AR53" s="341">
        <v>78.5</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541</v>
      </c>
      <c r="AM54" s="344">
        <v>2122770</v>
      </c>
      <c r="AN54" s="345">
        <v>99283</v>
      </c>
      <c r="AO54" s="346">
        <v>151.1</v>
      </c>
      <c r="AP54" s="347">
        <v>35046</v>
      </c>
      <c r="AQ54" s="348">
        <v>7.1</v>
      </c>
      <c r="AR54" s="349">
        <v>144</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543</v>
      </c>
      <c r="AL55" s="328"/>
      <c r="AM55" s="336">
        <v>2745603</v>
      </c>
      <c r="AN55" s="337">
        <v>130768</v>
      </c>
      <c r="AO55" s="338">
        <v>10.7</v>
      </c>
      <c r="AP55" s="339">
        <v>59119</v>
      </c>
      <c r="AQ55" s="340">
        <v>9.6999999999999993</v>
      </c>
      <c r="AR55" s="341">
        <v>1</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541</v>
      </c>
      <c r="AM56" s="344">
        <v>1852105</v>
      </c>
      <c r="AN56" s="345">
        <v>88212</v>
      </c>
      <c r="AO56" s="346">
        <v>-11.2</v>
      </c>
      <c r="AP56" s="347">
        <v>29900</v>
      </c>
      <c r="AQ56" s="348">
        <v>-14.7</v>
      </c>
      <c r="AR56" s="349">
        <v>3.5</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544</v>
      </c>
      <c r="AL57" s="328"/>
      <c r="AM57" s="336">
        <v>1229621</v>
      </c>
      <c r="AN57" s="337">
        <v>59529</v>
      </c>
      <c r="AO57" s="338">
        <v>-54.5</v>
      </c>
      <c r="AP57" s="339">
        <v>53895</v>
      </c>
      <c r="AQ57" s="340">
        <v>-8.8000000000000007</v>
      </c>
      <c r="AR57" s="341">
        <v>-45.7</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541</v>
      </c>
      <c r="AM58" s="344">
        <v>829847</v>
      </c>
      <c r="AN58" s="345">
        <v>40175</v>
      </c>
      <c r="AO58" s="346">
        <v>-54.5</v>
      </c>
      <c r="AP58" s="347">
        <v>31224</v>
      </c>
      <c r="AQ58" s="348">
        <v>4.4000000000000004</v>
      </c>
      <c r="AR58" s="349">
        <v>-58.9</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545</v>
      </c>
      <c r="AL59" s="328"/>
      <c r="AM59" s="336">
        <v>899154</v>
      </c>
      <c r="AN59" s="337">
        <v>44278</v>
      </c>
      <c r="AO59" s="338">
        <v>-25.6</v>
      </c>
      <c r="AP59" s="339">
        <v>56181</v>
      </c>
      <c r="AQ59" s="340">
        <v>4.2</v>
      </c>
      <c r="AR59" s="341">
        <v>-29.8</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541</v>
      </c>
      <c r="AM60" s="344">
        <v>516601</v>
      </c>
      <c r="AN60" s="345">
        <v>25440</v>
      </c>
      <c r="AO60" s="346">
        <v>-36.700000000000003</v>
      </c>
      <c r="AP60" s="347">
        <v>32039</v>
      </c>
      <c r="AQ60" s="348">
        <v>2.6</v>
      </c>
      <c r="AR60" s="349">
        <v>-39.299999999999997</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546</v>
      </c>
      <c r="AL61" s="350"/>
      <c r="AM61" s="351">
        <v>1766825</v>
      </c>
      <c r="AN61" s="352">
        <v>83763</v>
      </c>
      <c r="AO61" s="353">
        <v>2.2999999999999998</v>
      </c>
      <c r="AP61" s="354">
        <v>55344</v>
      </c>
      <c r="AQ61" s="355">
        <v>-0.1</v>
      </c>
      <c r="AR61" s="341">
        <v>2.4</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541</v>
      </c>
      <c r="AM62" s="344">
        <v>1235828</v>
      </c>
      <c r="AN62" s="345">
        <v>58531</v>
      </c>
      <c r="AO62" s="346">
        <v>26.2</v>
      </c>
      <c r="AP62" s="347">
        <v>32186</v>
      </c>
      <c r="AQ62" s="348">
        <v>-2</v>
      </c>
      <c r="AR62" s="349">
        <v>28.2</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LyaC8pOpOkfghGc/Xr53XCStgelqWJ+rOr15vtsC0WzQLiXm/oPN0ZLw56BtzzUK412NX75qYLRLtsxsWKociw==" saltValue="jBjWGOmwB3nZT4M4473p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497</v>
      </c>
    </row>
    <row r="120" spans="125:125" ht="13.5" hidden="1" customHeight="1" x14ac:dyDescent="0.2"/>
    <row r="121" spans="125:125" ht="13.5" hidden="1" customHeight="1" x14ac:dyDescent="0.2">
      <c r="DU121" s="262"/>
    </row>
  </sheetData>
  <sheetProtection algorithmName="SHA-512" hashValue="ahBu7OVOgdMGdRZeOf9jYlS6UsFA3Oy/8CNygRUYU3mM33DQLRWMHcJYTKotqQm1mKpRAOJB1v5dAZ7Z47oJOg==" saltValue="k43RD/ITb6DvkRm3bWjU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548</v>
      </c>
    </row>
  </sheetData>
  <sheetProtection algorithmName="SHA-512" hashValue="z1FGpzwpkQZtrdAWd8hiRAti9v6iv+sRg3kI5kbgtvyfHVLd1S+TTnBEz3TXyYosgadPVYJNqBF0xLiLuSc/Kw==" saltValue="7kjcuwF4+HS5dIFT3bPtE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203" t="s">
        <v>3</v>
      </c>
      <c r="D47" s="1203"/>
      <c r="E47" s="1204"/>
      <c r="F47" s="11">
        <v>21.88</v>
      </c>
      <c r="G47" s="12">
        <v>16.899999999999999</v>
      </c>
      <c r="H47" s="12">
        <v>17.36</v>
      </c>
      <c r="I47" s="12">
        <v>19.91</v>
      </c>
      <c r="J47" s="13">
        <v>24.46</v>
      </c>
    </row>
    <row r="48" spans="2:10" ht="57.75" customHeight="1" x14ac:dyDescent="0.2">
      <c r="B48" s="14"/>
      <c r="C48" s="1205" t="s">
        <v>4</v>
      </c>
      <c r="D48" s="1205"/>
      <c r="E48" s="1206"/>
      <c r="F48" s="15">
        <v>8.98</v>
      </c>
      <c r="G48" s="16">
        <v>9.0399999999999991</v>
      </c>
      <c r="H48" s="16">
        <v>12.5</v>
      </c>
      <c r="I48" s="16">
        <v>9.23</v>
      </c>
      <c r="J48" s="17">
        <v>10.45</v>
      </c>
    </row>
    <row r="49" spans="2:10" ht="57.75" customHeight="1" thickBot="1" x14ac:dyDescent="0.25">
      <c r="B49" s="18"/>
      <c r="C49" s="1207" t="s">
        <v>5</v>
      </c>
      <c r="D49" s="1207"/>
      <c r="E49" s="1208"/>
      <c r="F49" s="19">
        <v>1.18</v>
      </c>
      <c r="G49" s="20" t="s">
        <v>554</v>
      </c>
      <c r="H49" s="20">
        <v>3.88</v>
      </c>
      <c r="I49" s="20">
        <v>0.13</v>
      </c>
      <c r="J49" s="21">
        <v>6.8</v>
      </c>
    </row>
    <row r="50" spans="2:10" ht="13.2" x14ac:dyDescent="0.2"/>
  </sheetData>
  <sheetProtection algorithmName="SHA-512" hashValue="v3SLtU2sklB29pnlHyk8wTATePaiXnFIfs/0qKoYx5c2KrZhOUX3gocFXm5k6zsJ+IwJQPWHIt3/HCeHSOhVug==" saltValue="gBeosi508detbp+kY6Xl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2023-09-29T00:59:44Z</cp:lastPrinted>
  <dcterms:created xsi:type="dcterms:W3CDTF">2023-02-20T04:01:47Z</dcterms:created>
  <dcterms:modified xsi:type="dcterms:W3CDTF">2023-09-29T01:00:10Z</dcterms:modified>
  <cp:category/>
</cp:coreProperties>
</file>