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町HP\"/>
    </mc:Choice>
  </mc:AlternateContent>
  <bookViews>
    <workbookView xWindow="0" yWindow="0" windowWidth="13596" windowHeight="74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CR102" i="12"/>
  <c r="AU63" i="12" l="1"/>
  <c r="AP63" i="12"/>
  <c r="AU88" i="12"/>
  <c r="AP88" i="12"/>
  <c r="AF88" i="12"/>
  <c r="AA30" i="12" l="1"/>
  <c r="AA29" i="12"/>
  <c r="AA28" i="12"/>
  <c r="AA7"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<sst xmlns="http://schemas.openxmlformats.org/spreadsheetml/2006/main" count="1088" uniqueCount="567">
  <si>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</si>
  <si>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</si>
  <si>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</si>
  <si>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</si>
  <si>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</si>
  <si>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</si>
  <si>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</si>
  <si>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</si>
  <si>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</si>
  <si>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</si>
  <si>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</si>
  <si>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</si>
  <si>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</si>
  <si>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</si>
  <si>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</si>
  <si>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</si>
  <si>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</si>
  <si>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</si>
  <si>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</si>
  <si>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</si>
  <si>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</si>
  <si>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</si>
  <si>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</si>
  <si>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</si>
  <si>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</si>
  <si>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</si>
  <si>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</si>
  <si>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</si>
  <si>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</si>
  <si>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</si>
  <si>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</si>
  <si>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</si>
  <si>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</si>
  <si>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</si>
  <si>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</si>
  <si>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</si>
  <si>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</si>
  <si>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</si>
  <si>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</si>
  <si>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</si>
  <si>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</si>
  <si>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</si>
  <si>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</si>
  <si>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</si>
  <si>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</si>
  <si>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</si>
  <si>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</si>
  <si>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</si>
  <si>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</si>
  <si>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</si>
  <si>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</si>
  <si>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</si>
  <si>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</si>
  <si>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</si>
  <si>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</si>
  <si>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</si>
  <si>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</si>
  <si>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</si>
  <si>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</si>
  <si>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</si>
  <si>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</si>
  <si>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</si>
  <si>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</si>
  <si>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</si>
  <si>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</si>
  <si>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</si>
  <si>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</si>
  <si>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</si>
  <si>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</si>
  <si>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</si>
  <si>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</si>
  <si>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</si>
  <si>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</si>
  <si>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</si>
  <si>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</si>
  <si>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</si>
  <si>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</si>
  <si>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</si>
  <si>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</si>
  <si>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</si>
  <si>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</si>
  <si>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</si>
  <si>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</si>
  <si>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</si>
  <si>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</si>
  <si>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</si>
  <si>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</si>
  <si>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</si>
  <si>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</si>
  <si>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</si>
  <si>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</si>
  <si>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</si>
  <si>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</si>
  <si>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</si>
  <si>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</si>
  <si>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</si>
  <si>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</si>
  <si>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</si>
  <si>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</si>
  <si>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</si>
  <si>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</si>
  <si>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</si>
  <si>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</si>
  <si>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</si>
  <si>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</si>
  <si>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</si>
  <si>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</si>
  <si>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</si>
  <si>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</si>
  <si>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</si>
  <si>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</si>
  <si>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</si>
  <si>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</si>
  <si>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</si>
  <si>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</si>
  <si>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</si>
  <si>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</si>
  <si>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</si>
  <si>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</si>
  <si>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</si>
  <si>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</si>
  <si>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</si>
  <si>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</si>
  <si>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</si>
  <si>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</si>
  <si>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</si>
  <si>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</si>
  <si>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</si>
  <si>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</si>
  <si>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</si>
  <si>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</si>
  <si>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</si>
  <si>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</si>
  <si>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</si>
  <si>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</si>
  <si>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</si>
  <si>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</si>
  <si>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</si>
  <si>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</si>
  <si>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</si>
  <si>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</si>
  <si>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</si>
  <si>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</si>
  <si>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</si>
  <si>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</si>
  <si>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</si>
  <si>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</si>
  <si>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</si>
  <si>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</si>
  <si>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</si>
  <si>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</si>
  <si>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</si>
  <si>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</si>
  <si>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</si>
  <si>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</si>
  <si>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</si>
  <si>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</si>
  <si>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</si>
  <si>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</si>
  <si>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</si>
  <si>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</si>
  <si>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</si>
  <si>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</si>
  <si>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</si>
  <si>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</si>
  <si>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</si>
  <si>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</si>
  <si>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</si>
  <si>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</si>
  <si>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</si>
  <si>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</si>
  <si>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</si>
  <si>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</si>
  <si>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</si>
  <si>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</si>
  <si>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</si>
  <si>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</si>
  <si>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</si>
  <si>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</si>
  <si>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</si>
  <si>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</si>
  <si>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</si>
  <si>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</si>
  <si>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</si>
  <si>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</si>
  <si>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</si>
  <si>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</si>
  <si>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</si>
  <si>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</si>
  <si>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</si>
  <si>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</si>
  <si>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</si>
  <si>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</si>
  <si>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</si>
  <si>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</si>
  <si>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</si>
  <si>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</si>
  <si>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</si>
  <si>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</si>
  <si>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</si>
  <si>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</si>
  <si>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</si>
  <si>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</si>
  <si>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山形県庄内町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</si>
  <si>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</si>
  <si>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</si>
  <si>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</si>
  <si>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</si>
  <si>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</si>
  <si>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</si>
  <si>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</si>
  <si>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</si>
  <si>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</si>
  <si>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</si>
  <si>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</si>
  <si>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</si>
  <si>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</si>
  <si>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</si>
  <si>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</si>
  <si>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</si>
  <si>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</si>
  <si>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</si>
  <si>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</si>
  <si>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</si>
  <si>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</si>
  <si>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</si>
  <si>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</si>
  <si>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</si>
  <si>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</si>
  <si>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</si>
  <si>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</si>
  <si>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</si>
  <si>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</si>
  <si>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</si>
  <si>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</si>
  <si>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</si>
  <si>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</si>
  <si>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</si>
  <si>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</si>
  <si>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</si>
  <si>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</si>
  <si>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</si>
  <si>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</si>
  <si>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</si>
  <si>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</si>
  <si>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</si>
  <si>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</si>
  <si>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</si>
  <si>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</si>
  <si>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</si>
  <si>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</si>
  <si>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</si>
  <si>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</si>
  <si>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</si>
  <si>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</si>
  <si>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</si>
  <si>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</si>
  <si>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</si>
  <si>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</si>
  <si>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</si>
  <si>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</si>
  <si>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</si>
  <si>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</si>
  <si>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</si>
  <si>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</si>
  <si>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</si>
  <si>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</si>
  <si>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</si>
  <si>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</si>
  <si>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</si>
  <si>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</si>
  <si>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</si>
  <si>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</si>
  <si>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</si>
  <si>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</si>
  <si>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</si>
  <si>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</si>
  <si>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</si>
  <si>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</si>
  <si>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</si>
  <si>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</si>
  <si>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</si>
  <si>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</si>
  <si>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</si>
  <si>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</si>
  <si>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</si>
  <si>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</si>
  <si>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</si>
  <si>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</si>
  <si>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</si>
  <si>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</si>
  <si>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</si>
  <si>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</si>
  <si>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</si>
  <si>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</si>
  <si>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</si>
  <si>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</si>
  <si>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</si>
  <si>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</si>
  <si>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</si>
  <si>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</si>
  <si>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</si>
  <si>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</si>
  <si>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</si>
  <si>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</si>
  <si>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</si>
  <si>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</si>
  <si>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</si>
  <si>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</si>
  <si>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</si>
  <si>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</si>
  <si>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</si>
  <si>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</si>
  <si>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</si>
  <si>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</si>
  <si>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</si>
  <si>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</si>
  <si>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</si>
  <si>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</si>
  <si>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</si>
  <si>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</si>
  <si>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</si>
  <si>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</si>
  <si>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</si>
  <si>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</si>
  <si>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</si>
  <si>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</si>
  <si>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</si>
  <si>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</si>
  <si>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</si>
  <si>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</si>
  <si>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</si>
  <si>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</si>
  <si>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</si>
  <si>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</si>
  <si>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</si>
  <si>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</si>
  <si>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</si>
  <si>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</si>
  <si>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</si>
  <si>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</si>
  <si>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</si>
  <si>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</si>
  <si>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</si>
  <si>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</si>
  <si>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</si>
  <si>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</si>
  <si>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</si>
  <si>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</si>
  <si>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</si>
  <si>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</si>
  <si>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</si>
  <si>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</si>
  <si>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</si>
  <si>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山形県庄内町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</si>
  <si>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</si>
  <si>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</si>
  <si>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</si>
  <si>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</si>
  <si>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</si>
  <si>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</si>
  <si>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</si>
  <si>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</si>
  <si>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</si>
  <si>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</si>
  <si>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</si>
  <si>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</si>
  <si>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</si>
  <si>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</si>
  <si>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</si>
  <si>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</si>
  <si>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</si>
  <si>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</si>
  <si>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</si>
  <si>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</si>
  <si>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</si>
  <si>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</si>
  <si>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</si>
  <si>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</si>
  <si>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</si>
  <si>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</si>
  <si>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</si>
  <si>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</si>
  <si>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</si>
  <si>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</si>
  <si>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</si>
  <si>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</si>
  <si>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</si>
  <si>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庄内町国民健康保険特別会計</t>
    <phoneticPr fontId="5"/>
  </si>
  <si>
    <t>庄内町介護保険特別会計</t>
    <phoneticPr fontId="5"/>
  </si>
  <si>
    <t>庄内町後期高齢者医療保険特別会計</t>
    <phoneticPr fontId="5"/>
  </si>
  <si>
    <t>庄内町水道事業会計</t>
    <phoneticPr fontId="5"/>
  </si>
  <si>
    <t>法適用企業</t>
    <phoneticPr fontId="5"/>
  </si>
  <si>
    <t>庄内町ガス事業会計</t>
    <phoneticPr fontId="5"/>
  </si>
  <si>
    <t>庄内町下水道事業会計</t>
    <phoneticPr fontId="5"/>
  </si>
  <si>
    <t>庄内町風力発電事業特別会計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</si>
  <si>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</si>
  <si>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</si>
  <si>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</si>
  <si>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</si>
  <si>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</si>
  <si>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</si>
  <si>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</si>
  <si>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</si>
  <si>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</si>
  <si>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</si>
  <si>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</si>
  <si>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</si>
  <si>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</si>
  <si>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</si>
  <si>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</si>
  <si>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</si>
  <si>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</si>
  <si>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</si>
  <si>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</si>
  <si>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</si>
  <si>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</si>
  <si>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</si>
  <si>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</si>
  <si>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</si>
  <si>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</si>
  <si>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</si>
  <si>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</si>
  <si>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</si>
  <si>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</si>
  <si>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</si>
  <si>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</si>
  <si>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</si>
  <si>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</si>
  <si>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</si>
  <si>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</si>
  <si>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</si>
  <si>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</si>
  <si>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</si>
  <si>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</si>
  <si>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</si>
  <si>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</si>
  <si>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</si>
  <si>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</si>
  <si>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</si>
  <si>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</si>
  <si>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</si>
  <si>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</si>
  <si>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</si>
  <si>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</si>
  <si>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</si>
  <si>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</si>
  <si>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</si>
  <si>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</si>
  <si>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</si>
  <si>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</si>
  <si>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</si>
  <si>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</si>
  <si>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</si>
  <si>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</si>
  <si>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</si>
  <si>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</si>
  <si>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</si>
  <si>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</si>
  <si>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</si>
  <si>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</si>
  <si>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</si>
  <si>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</si>
  <si>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</si>
  <si>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</si>
  <si>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</si>
  <si>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</si>
  <si>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</si>
  <si>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</si>
  <si>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</si>
  <si>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</si>
  <si>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</si>
  <si>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</si>
  <si>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</si>
  <si>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</si>
  <si>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</si>
  <si>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</si>
  <si>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</si>
  <si>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</si>
  <si>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</si>
  <si>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</si>
  <si>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</si>
  <si>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</si>
  <si>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</si>
  <si>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</si>
  <si>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</si>
  <si>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</si>
  <si>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</si>
  <si>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</si>
  <si>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</si>
  <si>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</si>
  <si>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</si>
  <si>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</si>
  <si>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</si>
  <si>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</si>
  <si>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</si>
  <si>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</si>
  <si>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</si>
  <si>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</si>
  <si>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</si>
  <si>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</si>
  <si>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</si>
  <si>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</si>
  <si>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</si>
  <si>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</si>
  <si>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</si>
  <si>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</si>
  <si>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</si>
  <si>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</si>
  <si>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</si>
  <si>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</si>
  <si>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</si>
  <si>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</si>
  <si>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</si>
  <si>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</si>
  <si>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</si>
  <si>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</si>
  <si>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</si>
  <si>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</si>
  <si>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</si>
  <si>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</si>
  <si>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</si>
  <si>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</si>
  <si>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</si>
  <si>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</si>
  <si>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</si>
  <si>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</si>
  <si>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</si>
  <si>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</si>
  <si>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</si>
  <si>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</si>
  <si>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</si>
  <si>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</si>
  <si>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庄内町ガス事業会計</t>
  </si>
  <si>
    <t>庄内町水道事業会計</t>
  </si>
  <si>
    <t>庄内町介護保険特別会計</t>
  </si>
  <si>
    <t>庄内町国民健康保険特別会計</t>
  </si>
  <si>
    <t>庄内町後期高齢者医療保険特別会計</t>
  </si>
  <si>
    <t>庄内町下水道事業会計</t>
  </si>
  <si>
    <t>庄内町風力発電事業特別会計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</si>
  <si>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</si>
  <si>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</si>
  <si>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</si>
  <si>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</si>
  <si>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</si>
  <si>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</si>
  <si>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</si>
  <si>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</si>
  <si>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5">
      <t>ショウボウ</t>
    </rPh>
    <rPh sb="5" eb="7">
      <t>ホショウ</t>
    </rPh>
    <rPh sb="7" eb="8">
      <t>トウ</t>
    </rPh>
    <rPh sb="8" eb="10">
      <t>クミアイ</t>
    </rPh>
    <phoneticPr fontId="38"/>
  </si>
  <si>
    <t>山形県自治会館管理組合</t>
    <rPh sb="0" eb="3">
      <t>ヤマガタケン</t>
    </rPh>
    <rPh sb="3" eb="5">
      <t>ジチ</t>
    </rPh>
    <rPh sb="5" eb="7">
      <t>カイカン</t>
    </rPh>
    <rPh sb="7" eb="9">
      <t>カンリ</t>
    </rPh>
    <rPh sb="9" eb="11">
      <t>クミアイ</t>
    </rPh>
    <phoneticPr fontId="38"/>
  </si>
  <si>
    <t>山形県市町村職員退職手当組合</t>
    <rPh sb="0" eb="3">
      <t>ヤマガタケン</t>
    </rPh>
    <rPh sb="3" eb="6">
      <t>シチョウソン</t>
    </rPh>
    <rPh sb="6" eb="8">
      <t>ショクイン</t>
    </rPh>
    <rPh sb="8" eb="10">
      <t>タイショク</t>
    </rPh>
    <rPh sb="10" eb="12">
      <t>テアテ</t>
    </rPh>
    <rPh sb="12" eb="14">
      <t>クミアイ</t>
    </rPh>
    <phoneticPr fontId="38"/>
  </si>
  <si>
    <t>山形県市町村交通災害共済組合</t>
    <rPh sb="0" eb="3">
      <t>ヤマガタケン</t>
    </rPh>
    <rPh sb="3" eb="6">
      <t>シチョウソン</t>
    </rPh>
    <rPh sb="6" eb="8">
      <t>コウツウ</t>
    </rPh>
    <rPh sb="8" eb="10">
      <t>サイガイ</t>
    </rPh>
    <rPh sb="10" eb="12">
      <t>キョウサイ</t>
    </rPh>
    <rPh sb="12" eb="14">
      <t>クミアイ</t>
    </rPh>
    <phoneticPr fontId="38"/>
  </si>
  <si>
    <t>庄内広域行政組合（普通会計分）</t>
    <rPh sb="0" eb="2">
      <t>ショウナイ</t>
    </rPh>
    <rPh sb="2" eb="4">
      <t>コウイキ</t>
    </rPh>
    <rPh sb="4" eb="6">
      <t>ギョウセイ</t>
    </rPh>
    <rPh sb="6" eb="8">
      <t>クミアイ</t>
    </rPh>
    <rPh sb="9" eb="11">
      <t>フツウ</t>
    </rPh>
    <rPh sb="11" eb="13">
      <t>カイケイ</t>
    </rPh>
    <rPh sb="13" eb="14">
      <t>ブン</t>
    </rPh>
    <phoneticPr fontId="38"/>
  </si>
  <si>
    <t>庄内広域行政組合（青果市場事業特別会計）</t>
    <rPh sb="0" eb="2">
      <t>ショウナイ</t>
    </rPh>
    <rPh sb="2" eb="4">
      <t>コウイキ</t>
    </rPh>
    <rPh sb="4" eb="6">
      <t>ギョウセイ</t>
    </rPh>
    <rPh sb="6" eb="8">
      <t>クミアイ</t>
    </rPh>
    <rPh sb="9" eb="11">
      <t>セイカ</t>
    </rPh>
    <rPh sb="11" eb="13">
      <t>シジョウ</t>
    </rPh>
    <rPh sb="13" eb="15">
      <t>ジギョウ</t>
    </rPh>
    <rPh sb="15" eb="17">
      <t>トクベツ</t>
    </rPh>
    <rPh sb="17" eb="19">
      <t>カイケイ</t>
    </rPh>
    <phoneticPr fontId="38"/>
  </si>
  <si>
    <t>庄内広域行政組合（庄内食肉流通センター事業特別会計）</t>
    <rPh sb="0" eb="2">
      <t>ショウナイ</t>
    </rPh>
    <rPh sb="2" eb="4">
      <t>コウイキ</t>
    </rPh>
    <rPh sb="4" eb="6">
      <t>ギョウセイ</t>
    </rPh>
    <rPh sb="6" eb="8">
      <t>クミアイ</t>
    </rPh>
    <rPh sb="9" eb="11">
      <t>ショウナイ</t>
    </rPh>
    <rPh sb="11" eb="13">
      <t>ショクニク</t>
    </rPh>
    <rPh sb="13" eb="15">
      <t>リュウツウ</t>
    </rPh>
    <rPh sb="19" eb="21">
      <t>ジギョウ</t>
    </rPh>
    <rPh sb="21" eb="23">
      <t>トクベツ</t>
    </rPh>
    <rPh sb="23" eb="25">
      <t>カイケイ</t>
    </rPh>
    <phoneticPr fontId="38"/>
  </si>
  <si>
    <t>酒田地区広域行政組合</t>
    <rPh sb="0" eb="2">
      <t>サカタ</t>
    </rPh>
    <rPh sb="2" eb="4">
      <t>チク</t>
    </rPh>
    <rPh sb="4" eb="6">
      <t>コウイキ</t>
    </rPh>
    <rPh sb="6" eb="8">
      <t>ギョウセイ</t>
    </rPh>
    <rPh sb="8" eb="10">
      <t>クミアイ</t>
    </rPh>
    <phoneticPr fontId="38"/>
  </si>
  <si>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8"/>
  </si>
  <si>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8"/>
  </si>
  <si>
    <t>イグゼあまるめ</t>
    <phoneticPr fontId="2"/>
  </si>
  <si>
    <t>山形県庄内町土地開発公社</t>
    <rPh sb="0" eb="3">
      <t>ヤマガタケン</t>
    </rPh>
    <rPh sb="3" eb="6">
      <t>ショウナイマチ</t>
    </rPh>
    <rPh sb="6" eb="10">
      <t>トチカイハツ</t>
    </rPh>
    <rPh sb="10" eb="12">
      <t>コウシャ</t>
    </rPh>
    <phoneticPr fontId="2"/>
  </si>
  <si>
    <t>○</t>
    <phoneticPr fontId="2"/>
  </si>
  <si>
    <t>-</t>
    <phoneticPr fontId="2"/>
  </si>
  <si>
    <t>地域振興基金</t>
    <rPh sb="0" eb="2">
      <t>チイキ</t>
    </rPh>
    <rPh sb="2" eb="4">
      <t>シンコウ</t>
    </rPh>
    <rPh sb="4" eb="6">
      <t>キキン</t>
    </rPh>
    <phoneticPr fontId="5"/>
  </si>
  <si>
    <t>公共施設等整備基金</t>
    <rPh sb="0" eb="4">
      <t>コウキョウシセツ</t>
    </rPh>
    <rPh sb="4" eb="5">
      <t>ナド</t>
    </rPh>
    <rPh sb="5" eb="7">
      <t>セイビ</t>
    </rPh>
    <rPh sb="7" eb="9">
      <t>キキン</t>
    </rPh>
    <phoneticPr fontId="5"/>
  </si>
  <si>
    <t>国営最上川下流左岸土地改良事業基金</t>
    <rPh sb="0" eb="2">
      <t>コクエイ</t>
    </rPh>
    <rPh sb="2" eb="5">
      <t>モガミガワ</t>
    </rPh>
    <rPh sb="5" eb="7">
      <t>カリュウ</t>
    </rPh>
    <rPh sb="7" eb="9">
      <t>サガン</t>
    </rPh>
    <rPh sb="9" eb="11">
      <t>トチ</t>
    </rPh>
    <rPh sb="11" eb="13">
      <t>カイリョウ</t>
    </rPh>
    <rPh sb="13" eb="15">
      <t>ジギョウ</t>
    </rPh>
    <rPh sb="15" eb="17">
      <t>キキン</t>
    </rPh>
    <phoneticPr fontId="5"/>
  </si>
  <si>
    <t>ゆとり都山形未来のまちづくり基金</t>
    <rPh sb="3" eb="4">
      <t>ミヤコ</t>
    </rPh>
    <rPh sb="4" eb="6">
      <t>ヤマガタ</t>
    </rPh>
    <rPh sb="6" eb="8">
      <t>ミライ</t>
    </rPh>
    <rPh sb="14" eb="16">
      <t>キキン</t>
    </rPh>
    <phoneticPr fontId="5"/>
  </si>
  <si>
    <t>河川環境整備基金</t>
    <rPh sb="0" eb="2">
      <t>カセン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</si>
</sst>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66C8-4A30-A3DD-08D146623C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59529</c:v>
                </c:pt>
                <c:pt idx="1">
                  <c:v>44278</c:v>
                </c:pt>
                <c:pt idx="2">
                  <c:v>72039</c:v>
                </c:pt>
                <c:pt idx="3">
                  <c:v>70471</c:v>
                </c:pt>
                <c:pt idx="4">
                  <c:v>45420</c:v>
                </c:pt>
              </c:numCache>
            </c:numRef>
          </c:val>
          <c:smooth val="0"/>
          <c:extLst>
            <c:ext xmlns:c16="http://schemas.microsoft.com/office/drawing/2014/chart" uri="{C3380CC4-5D6E-409C-BE32-E72D297353CC}">
              <c16:uniqueId val="{00000001-66C8-4A30-A3DD-08D146623C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9.23</c:v>
                </c:pt>
                <c:pt idx="1">
                  <c:v>10.45</c:v>
                </c:pt>
                <c:pt idx="2">
                  <c:v>11.78</c:v>
                </c:pt>
                <c:pt idx="3">
                  <c:v>13.03</c:v>
                </c:pt>
                <c:pt idx="4">
                  <c:v>9.2899999999999991</c:v>
                </c:pt>
              </c:numCache>
            </c:numRef>
          </c:val>
          <c:extLst>
            <c:ext xmlns:c16="http://schemas.microsoft.com/office/drawing/2014/chart" uri="{C3380CC4-5D6E-409C-BE32-E72D297353CC}">
              <c16:uniqueId val="{00000000-82BB-4CE0-A4BA-7F0512CF19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19.91</c:v>
                </c:pt>
                <c:pt idx="1">
                  <c:v>24.46</c:v>
                </c:pt>
                <c:pt idx="2">
                  <c:v>25.32</c:v>
                </c:pt>
                <c:pt idx="3">
                  <c:v>25.1</c:v>
                </c:pt>
                <c:pt idx="4">
                  <c:v>29.84</c:v>
                </c:pt>
              </c:numCache>
            </c:numRef>
          </c:val>
          <c:extLst>
            <c:ext xmlns:c16="http://schemas.microsoft.com/office/drawing/2014/chart" uri="{C3380CC4-5D6E-409C-BE32-E72D297353CC}">
              <c16:uniqueId val="{00000001-82BB-4CE0-A4BA-7F0512CF19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0.13</c:v>
                </c:pt>
                <c:pt idx="1">
                  <c:v>6.8</c:v>
                </c:pt>
                <c:pt idx="2">
                  <c:v>1.02</c:v>
                </c:pt>
                <c:pt idx="3">
                  <c:v>1.43</c:v>
                </c:pt>
                <c:pt idx="4">
                  <c:v>1.45</c:v>
                </c:pt>
              </c:numCache>
            </c:numRef>
          </c:val>
          <c:smooth val="0"/>
          <c:extLst>
            <c:ext xmlns:c16="http://schemas.microsoft.com/office/drawing/2014/chart" uri="{C3380CC4-5D6E-409C-BE32-E72D297353CC}">
              <c16:uniqueId val="{00000002-82BB-4CE0-A4BA-7F0512CF19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7C-4BB8-8239-DC1DAFED3E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7C-4BB8-8239-DC1DAFED3E8A}"/>
            </c:ext>
          </c:extLst>
        </c:ser>
        <c:ser>
          <c:idx val="2"/>
          <c:order val="2"/>
          <c:tx>
            <c:strRef>
              <c:f>データシート!$A$29</c:f>
              <c:strCache>
                <c:ptCount val="1"/>
                <c:pt idx="0">
                  <c:v>庄内町風力発電事業特別会計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0.15</c:v>
                </c:pt>
                <c:pt idx="4">
                  <c:v>#N/A</c:v>
                </c:pt>
                <c:pt idx="5">
                  <c:v>0.2</c:v>
                </c:pt>
                <c:pt idx="6">
                  <c:v>#N/A</c:v>
                </c:pt>
                <c:pt idx="7">
                  <c:v>0.1</c:v>
                </c:pt>
                <c:pt idx="8">
                  <c:v>#N/A</c:v>
                </c:pt>
                <c:pt idx="9">
                  <c:v>0.02</c:v>
                </c:pt>
              </c:numCache>
            </c:numRef>
          </c:val>
          <c:extLst>
            <c:ext xmlns:c16="http://schemas.microsoft.com/office/drawing/2014/chart" uri="{C3380CC4-5D6E-409C-BE32-E72D297353CC}">
              <c16:uniqueId val="{00000002-0A7C-4BB8-8239-DC1DAFED3E8A}"/>
            </c:ext>
          </c:extLst>
        </c:ser>
        <c:ser>
          <c:idx val="3"/>
          <c:order val="3"/>
          <c:tx>
            <c:strRef>
              <c:f>データシート!$A$30</c:f>
              <c:strCache>
                <c:ptCount val="1"/>
                <c:pt idx="0">
                  <c:v>庄内町下水道事業会計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c:v>
                </c:pt>
                <c:pt idx="2">
                  <c:v>#N/A</c:v>
                </c:pt>
                <c:pt idx="3">
                  <c:v>0.68</c:v>
                </c:pt>
                <c:pt idx="4">
                  <c:v>#N/A</c:v>
                </c:pt>
                <c:pt idx="5">
                  <c:v>0.65</c:v>
                </c:pt>
                <c:pt idx="6">
                  <c:v>#N/A</c:v>
                </c:pt>
                <c:pt idx="7">
                  <c:v>0.39</c:v>
                </c:pt>
                <c:pt idx="8">
                  <c:v>#N/A</c:v>
                </c:pt>
                <c:pt idx="9">
                  <c:v>0.04</c:v>
                </c:pt>
              </c:numCache>
            </c:numRef>
          </c:val>
          <c:extLst>
            <c:ext xmlns:c16="http://schemas.microsoft.com/office/drawing/2014/chart" uri="{C3380CC4-5D6E-409C-BE32-E72D297353CC}">
              <c16:uniqueId val="{00000003-0A7C-4BB8-8239-DC1DAFED3E8A}"/>
            </c:ext>
          </c:extLst>
        </c:ser>
        <c:ser>
          <c:idx val="4"/>
          <c:order val="4"/>
          <c:tx>
            <c:strRef>
              <c:f>データシート!$A$31</c:f>
              <c:strCache>
                <c:ptCount val="1"/>
                <c:pt idx="0">
                  <c:v>庄内町後期高齢者医療保険特別会計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4-0A7C-4BB8-8239-DC1DAFED3E8A}"/>
            </c:ext>
          </c:extLst>
        </c:ser>
        <c:ser>
          <c:idx val="5"/>
          <c:order val="5"/>
          <c:tx>
            <c:strRef>
              <c:f>データシート!$A$32</c:f>
              <c:strCache>
                <c:ptCount val="1"/>
                <c:pt idx="0">
                  <c:v>庄内町国民健康保険特別会計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1.62</c:v>
                </c:pt>
                <c:pt idx="2">
                  <c:v>#N/A</c:v>
                </c:pt>
                <c:pt idx="3">
                  <c:v>1.18</c:v>
                </c:pt>
                <c:pt idx="4">
                  <c:v>#N/A</c:v>
                </c:pt>
                <c:pt idx="5">
                  <c:v>0.94</c:v>
                </c:pt>
                <c:pt idx="6">
                  <c:v>#N/A</c:v>
                </c:pt>
                <c:pt idx="7">
                  <c:v>1.23</c:v>
                </c:pt>
                <c:pt idx="8">
                  <c:v>#N/A</c:v>
                </c:pt>
                <c:pt idx="9">
                  <c:v>0.87</c:v>
                </c:pt>
              </c:numCache>
            </c:numRef>
          </c:val>
          <c:extLst>
            <c:ext xmlns:c16="http://schemas.microsoft.com/office/drawing/2014/chart" uri="{C3380CC4-5D6E-409C-BE32-E72D297353CC}">
              <c16:uniqueId val="{00000005-0A7C-4BB8-8239-DC1DAFED3E8A}"/>
            </c:ext>
          </c:extLst>
        </c:ser>
        <c:ser>
          <c:idx val="6"/>
          <c:order val="6"/>
          <c:tx>
            <c:strRef>
              <c:f>データシート!$A$33</c:f>
              <c:strCache>
                <c:ptCount val="1"/>
                <c:pt idx="0">
                  <c:v>庄内町介護保険特別会計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c:v>
                </c:pt>
                <c:pt idx="2">
                  <c:v>#N/A</c:v>
                </c:pt>
                <c:pt idx="3">
                  <c:v>1.59</c:v>
                </c:pt>
                <c:pt idx="4">
                  <c:v>#N/A</c:v>
                </c:pt>
                <c:pt idx="5">
                  <c:v>2.2200000000000002</c:v>
                </c:pt>
                <c:pt idx="6">
                  <c:v>#N/A</c:v>
                </c:pt>
                <c:pt idx="7">
                  <c:v>1.7</c:v>
                </c:pt>
                <c:pt idx="8">
                  <c:v>#N/A</c:v>
                </c:pt>
                <c:pt idx="9">
                  <c:v>1.64</c:v>
                </c:pt>
              </c:numCache>
            </c:numRef>
          </c:val>
          <c:extLst>
            <c:ext xmlns:c16="http://schemas.microsoft.com/office/drawing/2014/chart" uri="{C3380CC4-5D6E-409C-BE32-E72D297353CC}">
              <c16:uniqueId val="{00000006-0A7C-4BB8-8239-DC1DAFED3E8A}"/>
            </c:ext>
          </c:extLst>
        </c:ser>
        <c:ser>
          <c:idx val="7"/>
          <c:order val="7"/>
          <c:tx>
            <c:strRef>
              <c:f>データシート!$A$34</c:f>
              <c:strCache>
                <c:ptCount val="1"/>
                <c:pt idx="0">
                  <c:v>庄内町水道事業会計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4.67</c:v>
                </c:pt>
                <c:pt idx="2">
                  <c:v>#N/A</c:v>
                </c:pt>
                <c:pt idx="3">
                  <c:v>3.99</c:v>
                </c:pt>
                <c:pt idx="4">
                  <c:v>#N/A</c:v>
                </c:pt>
                <c:pt idx="5">
                  <c:v>4.12</c:v>
                </c:pt>
                <c:pt idx="6">
                  <c:v>#N/A</c:v>
                </c:pt>
                <c:pt idx="7">
                  <c:v>4.2</c:v>
                </c:pt>
                <c:pt idx="8">
                  <c:v>#N/A</c:v>
                </c:pt>
                <c:pt idx="9">
                  <c:v>4.3099999999999996</c:v>
                </c:pt>
              </c:numCache>
            </c:numRef>
          </c:val>
          <c:extLst>
            <c:ext xmlns:c16="http://schemas.microsoft.com/office/drawing/2014/chart" uri="{C3380CC4-5D6E-409C-BE32-E72D297353CC}">
              <c16:uniqueId val="{00000007-0A7C-4BB8-8239-DC1DAFED3E8A}"/>
            </c:ext>
          </c:extLst>
        </c:ser>
        <c:ser>
          <c:idx val="8"/>
          <c:order val="8"/>
          <c:tx>
            <c:strRef>
              <c:f>データシート!$A$35</c:f>
              <c:strCache>
                <c:ptCount val="1"/>
                <c:pt idx="0">
                  <c:v>庄内町ガス事業会計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5.98</c:v>
                </c:pt>
                <c:pt idx="2">
                  <c:v>#N/A</c:v>
                </c:pt>
                <c:pt idx="3">
                  <c:v>6.47</c:v>
                </c:pt>
                <c:pt idx="4">
                  <c:v>#N/A</c:v>
                </c:pt>
                <c:pt idx="5">
                  <c:v>5.55</c:v>
                </c:pt>
                <c:pt idx="6">
                  <c:v>#N/A</c:v>
                </c:pt>
                <c:pt idx="7">
                  <c:v>5.04</c:v>
                </c:pt>
                <c:pt idx="8">
                  <c:v>#N/A</c:v>
                </c:pt>
                <c:pt idx="9">
                  <c:v>5.4</c:v>
                </c:pt>
              </c:numCache>
            </c:numRef>
          </c:val>
          <c:extLst>
            <c:ext xmlns:c16="http://schemas.microsoft.com/office/drawing/2014/chart" uri="{C3380CC4-5D6E-409C-BE32-E72D297353CC}">
              <c16:uniqueId val="{00000008-0A7C-4BB8-8239-DC1DAFED3E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9.2200000000000006</c:v>
                </c:pt>
                <c:pt idx="2">
                  <c:v>#N/A</c:v>
                </c:pt>
                <c:pt idx="3">
                  <c:v>10.45</c:v>
                </c:pt>
                <c:pt idx="4">
                  <c:v>#N/A</c:v>
                </c:pt>
                <c:pt idx="5">
                  <c:v>11.78</c:v>
                </c:pt>
                <c:pt idx="6">
                  <c:v>#N/A</c:v>
                </c:pt>
                <c:pt idx="7">
                  <c:v>13.02</c:v>
                </c:pt>
                <c:pt idx="8">
                  <c:v>#N/A</c:v>
                </c:pt>
                <c:pt idx="9">
                  <c:v>9.2899999999999991</c:v>
                </c:pt>
              </c:numCache>
            </c:numRef>
          </c:val>
          <c:extLst>
            <c:ext xmlns:c16="http://schemas.microsoft.com/office/drawing/2014/chart" uri="{C3380CC4-5D6E-409C-BE32-E72D297353CC}">
              <c16:uniqueId val="{00000009-0A7C-4BB8-8239-DC1DAFED3E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1651</c:v>
                </c:pt>
                <c:pt idx="5">
                  <c:v>1618</c:v>
                </c:pt>
                <c:pt idx="8">
                  <c:v>1568</c:v>
                </c:pt>
                <c:pt idx="11">
                  <c:v>1580</c:v>
                </c:pt>
                <c:pt idx="14">
                  <c:v>1520</c:v>
                </c:pt>
              </c:numCache>
            </c:numRef>
          </c:val>
          <c:extLst>
            <c:ext xmlns:c16="http://schemas.microsoft.com/office/drawing/2014/chart" uri="{C3380CC4-5D6E-409C-BE32-E72D297353CC}">
              <c16:uniqueId val="{00000000-1E61-468F-9A05-88D857192B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61-468F-9A05-88D857192B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3</c:v>
                </c:pt>
                <c:pt idx="6">
                  <c:v>3</c:v>
                </c:pt>
                <c:pt idx="9">
                  <c:v>0</c:v>
                </c:pt>
                <c:pt idx="12">
                  <c:v>0</c:v>
                </c:pt>
              </c:numCache>
            </c:numRef>
          </c:val>
          <c:extLst>
            <c:ext xmlns:c16="http://schemas.microsoft.com/office/drawing/2014/chart" uri="{C3380CC4-5D6E-409C-BE32-E72D297353CC}">
              <c16:uniqueId val="{00000002-1E61-468F-9A05-88D857192B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2</c:v>
                </c:pt>
                <c:pt idx="6">
                  <c:v>2</c:v>
                </c:pt>
                <c:pt idx="9">
                  <c:v>3</c:v>
                </c:pt>
                <c:pt idx="12">
                  <c:v>2</c:v>
                </c:pt>
              </c:numCache>
            </c:numRef>
          </c:val>
          <c:extLst>
            <c:ext xmlns:c16="http://schemas.microsoft.com/office/drawing/2014/chart" uri="{C3380CC4-5D6E-409C-BE32-E72D297353CC}">
              <c16:uniqueId val="{00000003-1E61-468F-9A05-88D857192B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654</c:v>
                </c:pt>
                <c:pt idx="3">
                  <c:v>654</c:v>
                </c:pt>
                <c:pt idx="6">
                  <c:v>658</c:v>
                </c:pt>
                <c:pt idx="9">
                  <c:v>626</c:v>
                </c:pt>
                <c:pt idx="12">
                  <c:v>603</c:v>
                </c:pt>
              </c:numCache>
            </c:numRef>
          </c:val>
          <c:extLst>
            <c:ext xmlns:c16="http://schemas.microsoft.com/office/drawing/2014/chart" uri="{C3380CC4-5D6E-409C-BE32-E72D297353CC}">
              <c16:uniqueId val="{00000004-1E61-468F-9A05-88D857192B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61-468F-9A05-88D857192B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61-468F-9A05-88D857192B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1619</c:v>
                </c:pt>
                <c:pt idx="3">
                  <c:v>1584</c:v>
                </c:pt>
                <c:pt idx="6">
                  <c:v>1571</c:v>
                </c:pt>
                <c:pt idx="9">
                  <c:v>1614</c:v>
                </c:pt>
                <c:pt idx="12">
                  <c:v>1571</c:v>
                </c:pt>
              </c:numCache>
            </c:numRef>
          </c:val>
          <c:extLst>
            <c:ext xmlns:c16="http://schemas.microsoft.com/office/drawing/2014/chart" uri="{C3380CC4-5D6E-409C-BE32-E72D297353CC}">
              <c16:uniqueId val="{00000007-1E61-468F-9A05-88D857192B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641</c:v>
                </c:pt>
                <c:pt idx="2">
                  <c:v>#N/A</c:v>
                </c:pt>
                <c:pt idx="3">
                  <c:v>#N/A</c:v>
                </c:pt>
                <c:pt idx="4">
                  <c:v>625</c:v>
                </c:pt>
                <c:pt idx="5">
                  <c:v>#N/A</c:v>
                </c:pt>
                <c:pt idx="6">
                  <c:v>#N/A</c:v>
                </c:pt>
                <c:pt idx="7">
                  <c:v>666</c:v>
                </c:pt>
                <c:pt idx="8">
                  <c:v>#N/A</c:v>
                </c:pt>
                <c:pt idx="9">
                  <c:v>#N/A</c:v>
                </c:pt>
                <c:pt idx="10">
                  <c:v>663</c:v>
                </c:pt>
                <c:pt idx="11">
                  <c:v>#N/A</c:v>
                </c:pt>
                <c:pt idx="12">
                  <c:v>#N/A</c:v>
                </c:pt>
                <c:pt idx="13">
                  <c:v>656</c:v>
                </c:pt>
                <c:pt idx="14">
                  <c:v>#N/A</c:v>
                </c:pt>
              </c:numCache>
            </c:numRef>
          </c:val>
          <c:smooth val="0"/>
          <c:extLst>
            <c:ext xmlns:c16="http://schemas.microsoft.com/office/drawing/2014/chart" uri="{C3380CC4-5D6E-409C-BE32-E72D297353CC}">
              <c16:uniqueId val="{00000008-1E61-468F-9A05-88D857192B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15226</c:v>
                </c:pt>
                <c:pt idx="5">
                  <c:v>14611</c:v>
                </c:pt>
                <c:pt idx="8">
                  <c:v>13870</c:v>
                </c:pt>
                <c:pt idx="11">
                  <c:v>13151</c:v>
                </c:pt>
                <c:pt idx="14">
                  <c:v>12170</c:v>
                </c:pt>
              </c:numCache>
            </c:numRef>
          </c:val>
          <c:extLst>
            <c:ext xmlns:c16="http://schemas.microsoft.com/office/drawing/2014/chart" uri="{C3380CC4-5D6E-409C-BE32-E72D297353CC}">
              <c16:uniqueId val="{00000000-C6A1-4486-910E-FAE0BCA389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613</c:v>
                </c:pt>
                <c:pt idx="5">
                  <c:v>530</c:v>
                </c:pt>
                <c:pt idx="8">
                  <c:v>470</c:v>
                </c:pt>
                <c:pt idx="11">
                  <c:v>429</c:v>
                </c:pt>
                <c:pt idx="14">
                  <c:v>378</c:v>
                </c:pt>
              </c:numCache>
            </c:numRef>
          </c:val>
          <c:extLst>
            <c:ext xmlns:c16="http://schemas.microsoft.com/office/drawing/2014/chart" uri="{C3380CC4-5D6E-409C-BE32-E72D297353CC}">
              <c16:uniqueId val="{00000001-C6A1-4486-910E-FAE0BCA389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4454</c:v>
                </c:pt>
                <c:pt idx="5">
                  <c:v>5150</c:v>
                </c:pt>
                <c:pt idx="8">
                  <c:v>5476</c:v>
                </c:pt>
                <c:pt idx="11">
                  <c:v>5570</c:v>
                </c:pt>
                <c:pt idx="14">
                  <c:v>6182</c:v>
                </c:pt>
              </c:numCache>
            </c:numRef>
          </c:val>
          <c:extLst>
            <c:ext xmlns:c16="http://schemas.microsoft.com/office/drawing/2014/chart" uri="{C3380CC4-5D6E-409C-BE32-E72D297353CC}">
              <c16:uniqueId val="{00000002-C6A1-4486-910E-FAE0BCA389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A1-4486-910E-FAE0BCA389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A1-4486-910E-FAE0BCA389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63</c:v>
                </c:pt>
                <c:pt idx="3">
                  <c:v>66</c:v>
                </c:pt>
                <c:pt idx="6">
                  <c:v>42</c:v>
                </c:pt>
                <c:pt idx="9">
                  <c:v>41</c:v>
                </c:pt>
                <c:pt idx="12">
                  <c:v>76</c:v>
                </c:pt>
              </c:numCache>
            </c:numRef>
          </c:val>
          <c:extLst>
            <c:ext xmlns:c16="http://schemas.microsoft.com/office/drawing/2014/chart" uri="{C3380CC4-5D6E-409C-BE32-E72D297353CC}">
              <c16:uniqueId val="{00000005-C6A1-4486-910E-FAE0BCA389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1738</c:v>
                </c:pt>
                <c:pt idx="3">
                  <c:v>1709</c:v>
                </c:pt>
                <c:pt idx="6">
                  <c:v>1711</c:v>
                </c:pt>
                <c:pt idx="9">
                  <c:v>1700</c:v>
                </c:pt>
                <c:pt idx="12">
                  <c:v>1697</c:v>
                </c:pt>
              </c:numCache>
            </c:numRef>
          </c:val>
          <c:extLst>
            <c:ext xmlns:c16="http://schemas.microsoft.com/office/drawing/2014/chart" uri="{C3380CC4-5D6E-409C-BE32-E72D297353CC}">
              <c16:uniqueId val="{00000006-C6A1-4486-910E-FAE0BCA389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c:v>
                </c:pt>
                <c:pt idx="3">
                  <c:v>15</c:v>
                </c:pt>
                <c:pt idx="6">
                  <c:v>13</c:v>
                </c:pt>
                <c:pt idx="9">
                  <c:v>12</c:v>
                </c:pt>
                <c:pt idx="12">
                  <c:v>11</c:v>
                </c:pt>
              </c:numCache>
            </c:numRef>
          </c:val>
          <c:extLst>
            <c:ext xmlns:c16="http://schemas.microsoft.com/office/drawing/2014/chart" uri="{C3380CC4-5D6E-409C-BE32-E72D297353CC}">
              <c16:uniqueId val="{00000007-C6A1-4486-910E-FAE0BCA389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5494</c:v>
                </c:pt>
                <c:pt idx="3">
                  <c:v>4842</c:v>
                </c:pt>
                <c:pt idx="6">
                  <c:v>4465</c:v>
                </c:pt>
                <c:pt idx="9">
                  <c:v>4170</c:v>
                </c:pt>
                <c:pt idx="12">
                  <c:v>4144</c:v>
                </c:pt>
              </c:numCache>
            </c:numRef>
          </c:val>
          <c:extLst>
            <c:ext xmlns:c16="http://schemas.microsoft.com/office/drawing/2014/chart" uri="{C3380CC4-5D6E-409C-BE32-E72D297353CC}">
              <c16:uniqueId val="{00000008-C6A1-4486-910E-FAE0BCA389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9-C6A1-4486-910E-FAE0BCA389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16087</c:v>
                </c:pt>
                <c:pt idx="3">
                  <c:v>15668</c:v>
                </c:pt>
                <c:pt idx="6">
                  <c:v>15158</c:v>
                </c:pt>
                <c:pt idx="9">
                  <c:v>14634</c:v>
                </c:pt>
                <c:pt idx="12">
                  <c:v>13843</c:v>
                </c:pt>
              </c:numCache>
            </c:numRef>
          </c:val>
          <c:extLst>
            <c:ext xmlns:c16="http://schemas.microsoft.com/office/drawing/2014/chart" uri="{C3380CC4-5D6E-409C-BE32-E72D297353CC}">
              <c16:uniqueId val="{0000000A-C6A1-4486-910E-FAE0BCA389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3112</c:v>
                </c:pt>
                <c:pt idx="2">
                  <c:v>#N/A</c:v>
                </c:pt>
                <c:pt idx="3">
                  <c:v>#N/A</c:v>
                </c:pt>
                <c:pt idx="4">
                  <c:v>2012</c:v>
                </c:pt>
                <c:pt idx="5">
                  <c:v>#N/A</c:v>
                </c:pt>
                <c:pt idx="6">
                  <c:v>#N/A</c:v>
                </c:pt>
                <c:pt idx="7">
                  <c:v>1573</c:v>
                </c:pt>
                <c:pt idx="8">
                  <c:v>#N/A</c:v>
                </c:pt>
                <c:pt idx="9">
                  <c:v>#N/A</c:v>
                </c:pt>
                <c:pt idx="10">
                  <c:v>1406</c:v>
                </c:pt>
                <c:pt idx="11">
                  <c:v>#N/A</c:v>
                </c:pt>
                <c:pt idx="12">
                  <c:v>#N/A</c:v>
                </c:pt>
                <c:pt idx="13">
                  <c:v>1041</c:v>
                </c:pt>
                <c:pt idx="14">
                  <c:v>#N/A</c:v>
                </c:pt>
              </c:numCache>
            </c:numRef>
          </c:val>
          <c:smooth val="0"/>
          <c:extLst>
            <c:ext xmlns:c16="http://schemas.microsoft.com/office/drawing/2014/chart" uri="{C3380CC4-5D6E-409C-BE32-E72D297353CC}">
              <c16:uniqueId val="{0000000B-C6A1-4486-910E-FAE0BCA389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1875</c:v>
                </c:pt>
                <c:pt idx="1">
                  <c:v>1879</c:v>
                </c:pt>
                <c:pt idx="2">
                  <c:v>2260</c:v>
                </c:pt>
              </c:numCache>
            </c:numRef>
          </c:val>
          <c:extLst>
            <c:ext xmlns:c16="http://schemas.microsoft.com/office/drawing/2014/chart" uri="{C3380CC4-5D6E-409C-BE32-E72D297353CC}">
              <c16:uniqueId val="{00000000-15C8-415A-8B24-381DE04815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1625</c:v>
                </c:pt>
                <c:pt idx="1">
                  <c:v>1659</c:v>
                </c:pt>
                <c:pt idx="2">
                  <c:v>1704</c:v>
                </c:pt>
              </c:numCache>
            </c:numRef>
          </c:val>
          <c:extLst>
            <c:ext xmlns:c16="http://schemas.microsoft.com/office/drawing/2014/chart" uri="{C3380CC4-5D6E-409C-BE32-E72D297353CC}">
              <c16:uniqueId val="{00000001-15C8-415A-8B24-381DE04815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2329</c:v>
                </c:pt>
                <c:pt idx="1">
                  <c:v>2419</c:v>
                </c:pt>
                <c:pt idx="2">
                  <c:v>2541</c:v>
                </c:pt>
              </c:numCache>
            </c:numRef>
          </c:val>
          <c:extLst>
            <c:ext xmlns:c16="http://schemas.microsoft.com/office/drawing/2014/chart" uri="{C3380CC4-5D6E-409C-BE32-E72D297353CC}">
              <c16:uniqueId val="{00000002-15C8-415A-8B24-381DE04815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のうち、元利償還金については、令和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元利償還終了分に対し、令和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年度元利償還金の償還開始分が減少したことから減少している。今後、各種大規模事業の元利金償還が開始になることから、減少は一時的なもの推察され、一定の額の元利金償還が続くものと見込まれる。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算入公債費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については、過疎債や合併特例債などの交付税算入率の高い起債を活用していることや、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それらの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元利償還金の増に伴い増加している。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交付税算入率の高い合併特例債の起債可能残額は限られるものの、その他の有利な起債を活用を図るとともに、公債費の年度間の平準化や起債額の抑制等により元利償還金の縮減を図り、財政健全化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満期一括償還地方債の償還財源として積み立てている基金はない。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については、本庁舎整備事業の元金償還が開始し、償還額が借入額を上回ったことによる地方債現在高の減少により減少している。　</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については、減債基金残高や公共施設等整備基金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教育施設整備基金）の増加等により充当可能基金は増加となったが、基準財政需要額算入見込額が減少し、全体として令和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年度から減少している。。</a:t>
          </a:r>
        </a:p>
        <a:p>
          <a:r>
            <a:rPr kumimoji="1" lang="ja-JP" altLang="en-US" sz="1400">
              <a:latin typeface="ＭＳ ゴシック" pitchFamily="49" charset="-128"/>
              <a:ea typeface="ＭＳ ゴシック" pitchFamily="49" charset="-128"/>
            </a:rPr>
            <a:t>　地方債の現在高は令和元年度をピークとしているが、今後は武道館整備事業や学校整備事業を控えていることから今後の増加が見込まれているため、事業実施の平準化や新規事業の抑制等を行い、より一層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山形県庄内町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百万円の基金積立、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百万円の利子積立、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百万円の基金繰入の結果、基金残高は令和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百万円の増加となった。基金積立の内訳は、財政調整基金に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百万円の積立等となっている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。基金繰入の内容は、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町内小学校教室エアコン設置工事等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百万円繰入、</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河川環境整備基金を河川土砂撤去浚渫工事等に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新型コロナウイルス感染症対応地方創生臨時基金を中小企業緊急災害等対策利子補給金、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山形県信用保証協会保証料補給金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百万円繰入となっている。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や前年度繰越金、国等の支援の効率的な活用等により、今後の学校整備等を見据えて公共施設等整備基金への積立を行ったことによる増、過疎ソフト債に係る元利償還金の交付税算入相当分の減債基金への積立による増等により基金残高は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本町には令和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年度末時点で、財政調整基金、減債基金のほか、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特定目的基金がある。財政調整基金及び減債基金においては、財政の健全運営に資するよう適切に管理運営していくとともに、特定目的基金においては、それぞれの基金の目的に沿って、維持管理事業を含めて今後予定されている事業に対して、事業計画を見据えながら適切に活用していく。</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特定目的基金のうち、基金設置時期と社会情勢が変わったことにより活用の可能性が低いものや、基金設置目的が類似している基金がある場合は、基金を有効に活用できるよう統廃合も視野に入れた検討を行い、過剰な基金規模とならないよう、適切な運用を行っ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・地域振興基金：合併特例債を原資とし、町民の連携の強化及び地域振興を図る。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・公共施設等整備基金：学校施設をはじめとする工事費等に充当するとともに公共施設の老朽化に対応するため基金積立により、繰出額と合わせて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・国営最上川下流左岸土地改良事業基金：国営最上川下流左岸土地改良事業の負担金に必要な財源を確保するため平成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年度から積立を行っており、令和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・河川環境整備基金：浚渫・維持管理事業に充当したため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全体の整備に活用できる基金として運用を行う。施設の老朽化に伴い維持管理（修繕費等）費用が増加していくなか、今後の学校施設整備事業にも備えるため、基金の積み立てを優先して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・特定目的基金のうち、スポーツ振興基金を部活動改革における地域移行の受け皿として活動する地域クラブに対する交付金に令和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年度まで充当を行い、再生可能エネルギー農山漁村活性化基金は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カ年の整備事業となるわんぱくの森整備事業に充当する。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年度間における財源調整のための基金積立及び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定期預金利子積立による基金の増額。</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財政調整基金は、町財政の年度間における財源を調整し、もって健全な財政運営に資するため設置された基金である。令和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年度については、当初</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百万円の繰入を予定していたが、普通交付税の追加交付や前年度繰越金、国等の支援の効率的な活用等により繰入は行わず、定期預金利子積立も合わせ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百万円の基金積立を行い財政調整基金の残高自体は増加となった。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財政調整基金の適正な規模は標準財政規模の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とされているが、令和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年度末で標準財政規模の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過大な規模となっているが、今後は災害対応経費としての備えや武道館整備事業および学校施設整備事業に係る普通建設事業費の増加も見込まれるため、財源調整の目的に留意しつつ、財政の健全運営に資するように適切に管理運営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後年度の公債費の財源としての基金積立及び定期預金利子積立による基金の増額。</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減債基金は、町債の償還に必要な財源を確保し、もって将来にわたる町財政の健全な運営に資するため設置された基金である。令和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普通交付税再算定のうち臨時財政対策債償還費に係る増額分と山形県市町村総合交付金活用による分の積立を行い、減債基金の残高自体は増額となった。図書館整備事業をはじめとする大規模事業の元金償還開始が控えているため、今後も計画的に積立・繰入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類似団体内平均を大きく下回っており、財源を普通交付税に依存している構造が長年続いている。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分母となる基準財政需要額は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密度補正の乗数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こども子育て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費の増加及び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積雪度による寒冷補正係数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の増による道路橋りょう費の増加により全体として増加した。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は地方消費税交付金等の減により全体的に減少したものの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財政力指数は前年度と同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水準の値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基準財政需要額の多くを占める公債費の抑制に努め、民間への委託など行政の効率化を進めることで財政基盤の強化に努めていく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60678</xdr:rowOff>
    </xdr:from>
    <xdr:to>
      <xdr:col>23</xdr:col>
      <xdr:colOff>133350</xdr:colOff>
      <xdr:row>45</xdr:row>
      <xdr:rowOff>74083</xdr:rowOff>
    </xdr:to>
    <xdr:cxnSp macro="">
      <xdr:nvCxnSpPr>
        <xdr:cNvPr id="69" name="直線コネクタ 68"/>
        <xdr:cNvCxnSpPr/>
      </xdr:nvCxnSpPr>
      <xdr:spPr>
        <a:xfrm flipV="1">
          <a:off x="4114800" y="77759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2" name="直線コネクタ 71"/>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5" name="直線コネクタ 74"/>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60678</xdr:rowOff>
    </xdr:from>
    <xdr:to>
      <xdr:col>11</xdr:col>
      <xdr:colOff>31750</xdr:colOff>
      <xdr:row>45</xdr:row>
      <xdr:rowOff>74083</xdr:rowOff>
    </xdr:to>
    <xdr:cxnSp macro="">
      <xdr:nvCxnSpPr>
        <xdr:cNvPr id="78" name="直線コネクタ 77"/>
        <xdr:cNvCxnSpPr/>
      </xdr:nvCxnSpPr>
      <xdr:spPr>
        <a:xfrm>
          <a:off x="1447800" y="77759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9878</xdr:rowOff>
    </xdr:from>
    <xdr:to>
      <xdr:col>23</xdr:col>
      <xdr:colOff>184150</xdr:colOff>
      <xdr:row>45</xdr:row>
      <xdr:rowOff>111478</xdr:rowOff>
    </xdr:to>
    <xdr:sp macro="" textlink="">
      <xdr:nvSpPr>
        <xdr:cNvPr id="88" name="楕円 87"/>
        <xdr:cNvSpPr/>
      </xdr:nvSpPr>
      <xdr:spPr>
        <a:xfrm>
          <a:off x="49022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77205</xdr:rowOff>
    </xdr:from>
    <xdr:ext cx="762000" cy="259045"/>
    <xdr:sp macro="" textlink="">
      <xdr:nvSpPr>
        <xdr:cNvPr id="89" name="財政力該当値テキスト"/>
        <xdr:cNvSpPr txBox="1"/>
      </xdr:nvSpPr>
      <xdr:spPr>
        <a:xfrm>
          <a:off x="5041900" y="762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4" name="楕円 93"/>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5" name="テキスト ボックス 94"/>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9878</xdr:rowOff>
    </xdr:from>
    <xdr:to>
      <xdr:col>7</xdr:col>
      <xdr:colOff>31750</xdr:colOff>
      <xdr:row>45</xdr:row>
      <xdr:rowOff>111478</xdr:rowOff>
    </xdr:to>
    <xdr:sp macro="" textlink="">
      <xdr:nvSpPr>
        <xdr:cNvPr id="96" name="楕円 95"/>
        <xdr:cNvSpPr/>
      </xdr:nvSpPr>
      <xdr:spPr>
        <a:xfrm>
          <a:off x="1397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96255</xdr:rowOff>
    </xdr:from>
    <xdr:ext cx="762000" cy="259045"/>
    <xdr:sp macro="" textlink="">
      <xdr:nvSpPr>
        <xdr:cNvPr id="97" name="テキスト ボックス 96"/>
        <xdr:cNvSpPr txBox="1"/>
      </xdr:nvSpPr>
      <xdr:spPr>
        <a:xfrm>
          <a:off x="1066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経常収支比率は類似団体の中で下位に位置しており、財政構造の硬直化が顕著で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分子となる経常経費充当一般財源は、公債費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が減額となったが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の増加により全体として増加した。また、分母となる経常一般財源は、普通交付税の増額によりやや増加したため、経常収支比率は、令和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今後も公債費の下げ止まり等により経常収支比率は高い比率での推移が想定されるため、公債費の抑制や行政改革推進による人件費の適正化等、経常経費の削減に努める。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59479</xdr:rowOff>
    </xdr:to>
    <xdr:cxnSp macro="">
      <xdr:nvCxnSpPr>
        <xdr:cNvPr id="132" name="直線コネクタ 131"/>
        <xdr:cNvCxnSpPr/>
      </xdr:nvCxnSpPr>
      <xdr:spPr>
        <a:xfrm>
          <a:off x="4114800" y="1102825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59479</xdr:rowOff>
    </xdr:to>
    <xdr:cxnSp macro="">
      <xdr:nvCxnSpPr>
        <xdr:cNvPr id="135" name="直線コネクタ 134"/>
        <xdr:cNvCxnSpPr/>
      </xdr:nvCxnSpPr>
      <xdr:spPr>
        <a:xfrm flipV="1">
          <a:off x="3225800" y="1102825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59479</xdr:rowOff>
    </xdr:to>
    <xdr:cxnSp macro="">
      <xdr:nvCxnSpPr>
        <xdr:cNvPr id="138" name="直線コネクタ 137"/>
        <xdr:cNvCxnSpPr/>
      </xdr:nvCxnSpPr>
      <xdr:spPr>
        <a:xfrm>
          <a:off x="2336800" y="10827173"/>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64</xdr:row>
      <xdr:rowOff>143933</xdr:rowOff>
    </xdr:to>
    <xdr:cxnSp macro="">
      <xdr:nvCxnSpPr>
        <xdr:cNvPr id="141" name="直線コネクタ 140"/>
        <xdr:cNvCxnSpPr/>
      </xdr:nvCxnSpPr>
      <xdr:spPr>
        <a:xfrm flipV="1">
          <a:off x="1447800" y="1082717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1" name="楕円 150"/>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152206</xdr:rowOff>
    </xdr:from>
    <xdr:ext cx="762000" cy="259045"/>
    <xdr:sp macro="" textlink="">
      <xdr:nvSpPr>
        <xdr:cNvPr id="152" name="財政構造の弾力性該当値テキスト"/>
        <xdr:cNvSpPr txBox="1"/>
      </xdr:nvSpPr>
      <xdr:spPr>
        <a:xfrm>
          <a:off x="5041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3" name="楕円 152"/>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4" name="テキスト ボックス 153"/>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5" name="楕円 154"/>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56" name="テキスト ボックス 155"/>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7" name="楕円 156"/>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58" name="テキスト ボックス 157"/>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9" name="楕円 158"/>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0" name="テキスト ボックス 159"/>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人件費について、会計年度任用職員への勤勉手当の支給開始や、正規職員・会計年度任用職員の給与や期末手当の増額により増加した。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物件費については町内施設等の解体工事や町直営だった</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つのまちづくりセンターの指定管理移行等により増加した。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類似団体と比較すると直営施設が多く、会計年度任用職員も依然多い状況であるため、行財政改革の推進による事務の効率化や民間への委託等を図りつつ、適正な行政運営に努める。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132128</xdr:rowOff>
    </xdr:from>
    <xdr:to>
      <xdr:col>23</xdr:col>
      <xdr:colOff>133350</xdr:colOff>
      <xdr:row>88</xdr:row>
      <xdr:rowOff>103662</xdr:rowOff>
    </xdr:to>
    <xdr:cxnSp macro="">
      <xdr:nvCxnSpPr>
        <xdr:cNvPr id="193" name="直線コネクタ 192"/>
        <xdr:cNvCxnSpPr/>
      </xdr:nvCxnSpPr>
      <xdr:spPr>
        <a:xfrm>
          <a:off x="4114800" y="15048278"/>
          <a:ext cx="838200" cy="14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72430</xdr:rowOff>
    </xdr:from>
    <xdr:to>
      <xdr:col>19</xdr:col>
      <xdr:colOff>133350</xdr:colOff>
      <xdr:row>87</xdr:row>
      <xdr:rowOff>132128</xdr:rowOff>
    </xdr:to>
    <xdr:cxnSp macro="">
      <xdr:nvCxnSpPr>
        <xdr:cNvPr id="196" name="直線コネクタ 195"/>
        <xdr:cNvCxnSpPr/>
      </xdr:nvCxnSpPr>
      <xdr:spPr>
        <a:xfrm>
          <a:off x="3225800" y="14988580"/>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72430</xdr:rowOff>
    </xdr:from>
    <xdr:to>
      <xdr:col>15</xdr:col>
      <xdr:colOff>82550</xdr:colOff>
      <xdr:row>87</xdr:row>
      <xdr:rowOff>154048</xdr:rowOff>
    </xdr:to>
    <xdr:cxnSp macro="">
      <xdr:nvCxnSpPr>
        <xdr:cNvPr id="199" name="直線コネクタ 198"/>
        <xdr:cNvCxnSpPr/>
      </xdr:nvCxnSpPr>
      <xdr:spPr>
        <a:xfrm flipV="1">
          <a:off x="2336800" y="14988580"/>
          <a:ext cx="889000" cy="8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154048</xdr:rowOff>
    </xdr:from>
    <xdr:to>
      <xdr:col>11</xdr:col>
      <xdr:colOff>31750</xdr:colOff>
      <xdr:row>88</xdr:row>
      <xdr:rowOff>81550</xdr:rowOff>
    </xdr:to>
    <xdr:cxnSp macro="">
      <xdr:nvCxnSpPr>
        <xdr:cNvPr id="202" name="直線コネクタ 201"/>
        <xdr:cNvCxnSpPr/>
      </xdr:nvCxnSpPr>
      <xdr:spPr>
        <a:xfrm flipV="1">
          <a:off x="1447800" y="15070198"/>
          <a:ext cx="8890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52862</xdr:rowOff>
    </xdr:from>
    <xdr:to>
      <xdr:col>23</xdr:col>
      <xdr:colOff>184150</xdr:colOff>
      <xdr:row>88</xdr:row>
      <xdr:rowOff>154462</xdr:rowOff>
    </xdr:to>
    <xdr:sp macro="" textlink="">
      <xdr:nvSpPr>
        <xdr:cNvPr id="212" name="楕円 211"/>
        <xdr:cNvSpPr/>
      </xdr:nvSpPr>
      <xdr:spPr>
        <a:xfrm>
          <a:off x="4902200" y="151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24939</xdr:rowOff>
    </xdr:from>
    <xdr:ext cx="762000" cy="259045"/>
    <xdr:sp macro="" textlink="">
      <xdr:nvSpPr>
        <xdr:cNvPr id="213" name="人件費・物件費等の状況該当値テキスト"/>
        <xdr:cNvSpPr txBox="1"/>
      </xdr:nvSpPr>
      <xdr:spPr>
        <a:xfrm>
          <a:off x="5041900" y="151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81328</xdr:rowOff>
    </xdr:from>
    <xdr:to>
      <xdr:col>19</xdr:col>
      <xdr:colOff>184150</xdr:colOff>
      <xdr:row>88</xdr:row>
      <xdr:rowOff>11478</xdr:rowOff>
    </xdr:to>
    <xdr:sp macro="" textlink="">
      <xdr:nvSpPr>
        <xdr:cNvPr id="214" name="楕円 213"/>
        <xdr:cNvSpPr/>
      </xdr:nvSpPr>
      <xdr:spPr>
        <a:xfrm>
          <a:off x="4064000" y="149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167705</xdr:rowOff>
    </xdr:from>
    <xdr:ext cx="736600" cy="259045"/>
    <xdr:sp macro="" textlink="">
      <xdr:nvSpPr>
        <xdr:cNvPr id="215" name="テキスト ボックス 214"/>
        <xdr:cNvSpPr txBox="1"/>
      </xdr:nvSpPr>
      <xdr:spPr>
        <a:xfrm>
          <a:off x="3733800" y="15083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21630</xdr:rowOff>
    </xdr:from>
    <xdr:to>
      <xdr:col>15</xdr:col>
      <xdr:colOff>133350</xdr:colOff>
      <xdr:row>87</xdr:row>
      <xdr:rowOff>123230</xdr:rowOff>
    </xdr:to>
    <xdr:sp macro="" textlink="">
      <xdr:nvSpPr>
        <xdr:cNvPr id="216" name="楕円 215"/>
        <xdr:cNvSpPr/>
      </xdr:nvSpPr>
      <xdr:spPr>
        <a:xfrm>
          <a:off x="3175000" y="149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108007</xdr:rowOff>
    </xdr:from>
    <xdr:ext cx="762000" cy="259045"/>
    <xdr:sp macro="" textlink="">
      <xdr:nvSpPr>
        <xdr:cNvPr id="217" name="テキスト ボックス 216"/>
        <xdr:cNvSpPr txBox="1"/>
      </xdr:nvSpPr>
      <xdr:spPr>
        <a:xfrm>
          <a:off x="2844800" y="1502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103248</xdr:rowOff>
    </xdr:from>
    <xdr:to>
      <xdr:col>11</xdr:col>
      <xdr:colOff>82550</xdr:colOff>
      <xdr:row>88</xdr:row>
      <xdr:rowOff>33398</xdr:rowOff>
    </xdr:to>
    <xdr:sp macro="" textlink="">
      <xdr:nvSpPr>
        <xdr:cNvPr id="218" name="楕円 217"/>
        <xdr:cNvSpPr/>
      </xdr:nvSpPr>
      <xdr:spPr>
        <a:xfrm>
          <a:off x="2286000" y="150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18175</xdr:rowOff>
    </xdr:from>
    <xdr:ext cx="762000" cy="259045"/>
    <xdr:sp macro="" textlink="">
      <xdr:nvSpPr>
        <xdr:cNvPr id="219" name="テキスト ボックス 218"/>
        <xdr:cNvSpPr txBox="1"/>
      </xdr:nvSpPr>
      <xdr:spPr>
        <a:xfrm>
          <a:off x="1955800" y="1510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30750</xdr:rowOff>
    </xdr:from>
    <xdr:to>
      <xdr:col>7</xdr:col>
      <xdr:colOff>31750</xdr:colOff>
      <xdr:row>88</xdr:row>
      <xdr:rowOff>132350</xdr:rowOff>
    </xdr:to>
    <xdr:sp macro="" textlink="">
      <xdr:nvSpPr>
        <xdr:cNvPr id="220" name="楕円 219"/>
        <xdr:cNvSpPr/>
      </xdr:nvSpPr>
      <xdr:spPr>
        <a:xfrm>
          <a:off x="1397000" y="15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117127</xdr:rowOff>
    </xdr:from>
    <xdr:ext cx="762000" cy="259045"/>
    <xdr:sp macro="" textlink="">
      <xdr:nvSpPr>
        <xdr:cNvPr id="221" name="テキスト ボックス 220"/>
        <xdr:cNvSpPr txBox="1"/>
      </xdr:nvSpPr>
      <xdr:spPr>
        <a:xfrm>
          <a:off x="1066800" y="15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年度の合併時の給与制度の統合以降、類似団体内平均を下回る状態が続いている。</a:t>
          </a:r>
        </a:p>
        <a:p>
          <a:r>
            <a:rPr kumimoji="1" lang="ja-JP" altLang="en-US" sz="1100">
              <a:latin typeface="ＭＳ Ｐゴシック" panose="020B0600070205080204" pitchFamily="50" charset="-128"/>
              <a:ea typeface="ＭＳ Ｐゴシック" panose="020B0600070205080204" pitchFamily="50" charset="-128"/>
            </a:rPr>
            <a:t>　県に準じた職員給の改定が行われており、近年は一定の水準で推移している状況にある。</a:t>
          </a:r>
        </a:p>
        <a:p>
          <a:r>
            <a:rPr kumimoji="1" lang="ja-JP" altLang="en-US" sz="1100">
              <a:latin typeface="ＭＳ Ｐゴシック" panose="020B0600070205080204" pitchFamily="50" charset="-128"/>
              <a:ea typeface="ＭＳ Ｐゴシック" panose="020B0600070205080204" pitchFamily="50" charset="-128"/>
            </a:rPr>
            <a:t>　今後も住民の理解が得られるよう、給与の適正化、給与体系の構築に努める。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11641</xdr:rowOff>
    </xdr:to>
    <xdr:cxnSp macro="">
      <xdr:nvCxnSpPr>
        <xdr:cNvPr id="255" name="直線コネクタ 254"/>
        <xdr:cNvCxnSpPr/>
      </xdr:nvCxnSpPr>
      <xdr:spPr>
        <a:xfrm flipV="1">
          <a:off x="16179800" y="145245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112184</xdr:rowOff>
    </xdr:to>
    <xdr:cxnSp macro="">
      <xdr:nvCxnSpPr>
        <xdr:cNvPr id="258" name="直線コネクタ 257"/>
        <xdr:cNvCxnSpPr/>
      </xdr:nvCxnSpPr>
      <xdr:spPr>
        <a:xfrm flipV="1">
          <a:off x="15290800" y="145848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112184</xdr:rowOff>
    </xdr:to>
    <xdr:cxnSp macro="">
      <xdr:nvCxnSpPr>
        <xdr:cNvPr id="261" name="直線コネクタ 260"/>
        <xdr:cNvCxnSpPr/>
      </xdr:nvCxnSpPr>
      <xdr:spPr>
        <a:xfrm>
          <a:off x="14401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85</xdr:row>
      <xdr:rowOff>112184</xdr:rowOff>
    </xdr:to>
    <xdr:cxnSp macro="">
      <xdr:nvCxnSpPr>
        <xdr:cNvPr id="264" name="直線コネクタ 263"/>
        <xdr:cNvCxnSpPr/>
      </xdr:nvCxnSpPr>
      <xdr:spPr>
        <a:xfrm flipV="1">
          <a:off x="13512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7" name="テキスト ボックス 276"/>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79" name="テキスト ボックス 278"/>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0" name="楕円 279"/>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81" name="テキスト ボックス 280"/>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企業部局があること、幼稚園４園を公立で運営していることから、類似団体の職員数を上回る水準となっている。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年度から一部の公立保育園と幼稚園を民営認定子ども園に移行し、公民館からまちづくりセンターに移行した施設のうち４つを指定管理施設とすることで行政組織の効率化を進め、令和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年度には直営である</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つのまちづくりセンターの指定管理施設化を達成し、町内すべてのまちづくりセンターが指定管理施設となった。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今後も定員適正化計画に基づく職員数の適正化や行政組織のさらなる効率化を目指し、人材育成と住民サービスの質の向上に努めていく。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107406</xdr:rowOff>
    </xdr:to>
    <xdr:cxnSp macro="">
      <xdr:nvCxnSpPr>
        <xdr:cNvPr id="320" name="直線コネクタ 319"/>
        <xdr:cNvCxnSpPr/>
      </xdr:nvCxnSpPr>
      <xdr:spPr>
        <a:xfrm>
          <a:off x="16179800" y="1089152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79828</xdr:rowOff>
    </xdr:from>
    <xdr:to>
      <xdr:col>77</xdr:col>
      <xdr:colOff>44450</xdr:colOff>
      <xdr:row>63</xdr:row>
      <xdr:rowOff>90170</xdr:rowOff>
    </xdr:to>
    <xdr:cxnSp macro="">
      <xdr:nvCxnSpPr>
        <xdr:cNvPr id="323" name="直線コネクタ 322"/>
        <xdr:cNvCxnSpPr/>
      </xdr:nvCxnSpPr>
      <xdr:spPr>
        <a:xfrm>
          <a:off x="15290800" y="108811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79828</xdr:rowOff>
    </xdr:from>
    <xdr:to>
      <xdr:col>72</xdr:col>
      <xdr:colOff>203200</xdr:colOff>
      <xdr:row>63</xdr:row>
      <xdr:rowOff>79828</xdr:rowOff>
    </xdr:to>
    <xdr:cxnSp macro="">
      <xdr:nvCxnSpPr>
        <xdr:cNvPr id="326" name="直線コネクタ 325"/>
        <xdr:cNvCxnSpPr/>
      </xdr:nvCxnSpPr>
      <xdr:spPr>
        <a:xfrm>
          <a:off x="14401800" y="1088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52251</xdr:rowOff>
    </xdr:from>
    <xdr:to>
      <xdr:col>68</xdr:col>
      <xdr:colOff>152400</xdr:colOff>
      <xdr:row>63</xdr:row>
      <xdr:rowOff>79828</xdr:rowOff>
    </xdr:to>
    <xdr:cxnSp macro="">
      <xdr:nvCxnSpPr>
        <xdr:cNvPr id="329" name="直線コネクタ 328"/>
        <xdr:cNvCxnSpPr/>
      </xdr:nvCxnSpPr>
      <xdr:spPr>
        <a:xfrm>
          <a:off x="13512800" y="1085360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56606</xdr:rowOff>
    </xdr:from>
    <xdr:to>
      <xdr:col>81</xdr:col>
      <xdr:colOff>95250</xdr:colOff>
      <xdr:row>63</xdr:row>
      <xdr:rowOff>158206</xdr:rowOff>
    </xdr:to>
    <xdr:sp macro="" textlink="">
      <xdr:nvSpPr>
        <xdr:cNvPr id="339" name="楕円 338"/>
        <xdr:cNvSpPr/>
      </xdr:nvSpPr>
      <xdr:spPr>
        <a:xfrm>
          <a:off x="169672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28683</xdr:rowOff>
    </xdr:from>
    <xdr:ext cx="762000" cy="259045"/>
    <xdr:sp macro="" textlink="">
      <xdr:nvSpPr>
        <xdr:cNvPr id="340" name="定員管理の状況該当値テキスト"/>
        <xdr:cNvSpPr txBox="1"/>
      </xdr:nvSpPr>
      <xdr:spPr>
        <a:xfrm>
          <a:off x="17106900" y="108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39370</xdr:rowOff>
    </xdr:from>
    <xdr:to>
      <xdr:col>77</xdr:col>
      <xdr:colOff>95250</xdr:colOff>
      <xdr:row>63</xdr:row>
      <xdr:rowOff>140970</xdr:rowOff>
    </xdr:to>
    <xdr:sp macro="" textlink="">
      <xdr:nvSpPr>
        <xdr:cNvPr id="341" name="楕円 340"/>
        <xdr:cNvSpPr/>
      </xdr:nvSpPr>
      <xdr:spPr>
        <a:xfrm>
          <a:off x="16129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125747</xdr:rowOff>
    </xdr:from>
    <xdr:ext cx="736600" cy="259045"/>
    <xdr:sp macro="" textlink="">
      <xdr:nvSpPr>
        <xdr:cNvPr id="342" name="テキスト ボックス 341"/>
        <xdr:cNvSpPr txBox="1"/>
      </xdr:nvSpPr>
      <xdr:spPr>
        <a:xfrm>
          <a:off x="15798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29028</xdr:rowOff>
    </xdr:from>
    <xdr:to>
      <xdr:col>73</xdr:col>
      <xdr:colOff>44450</xdr:colOff>
      <xdr:row>63</xdr:row>
      <xdr:rowOff>130628</xdr:rowOff>
    </xdr:to>
    <xdr:sp macro="" textlink="">
      <xdr:nvSpPr>
        <xdr:cNvPr id="343" name="楕円 342"/>
        <xdr:cNvSpPr/>
      </xdr:nvSpPr>
      <xdr:spPr>
        <a:xfrm>
          <a:off x="15240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115405</xdr:rowOff>
    </xdr:from>
    <xdr:ext cx="762000" cy="259045"/>
    <xdr:sp macro="" textlink="">
      <xdr:nvSpPr>
        <xdr:cNvPr id="344" name="テキスト ボックス 343"/>
        <xdr:cNvSpPr txBox="1"/>
      </xdr:nvSpPr>
      <xdr:spPr>
        <a:xfrm>
          <a:off x="14909800" y="109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29028</xdr:rowOff>
    </xdr:from>
    <xdr:to>
      <xdr:col>68</xdr:col>
      <xdr:colOff>203200</xdr:colOff>
      <xdr:row>63</xdr:row>
      <xdr:rowOff>130628</xdr:rowOff>
    </xdr:to>
    <xdr:sp macro="" textlink="">
      <xdr:nvSpPr>
        <xdr:cNvPr id="345" name="楕円 344"/>
        <xdr:cNvSpPr/>
      </xdr:nvSpPr>
      <xdr:spPr>
        <a:xfrm>
          <a:off x="14351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115405</xdr:rowOff>
    </xdr:from>
    <xdr:ext cx="762000" cy="259045"/>
    <xdr:sp macro="" textlink="">
      <xdr:nvSpPr>
        <xdr:cNvPr id="346" name="テキスト ボックス 345"/>
        <xdr:cNvSpPr txBox="1"/>
      </xdr:nvSpPr>
      <xdr:spPr>
        <a:xfrm>
          <a:off x="14020800" y="109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1451</xdr:rowOff>
    </xdr:from>
    <xdr:to>
      <xdr:col>64</xdr:col>
      <xdr:colOff>152400</xdr:colOff>
      <xdr:row>63</xdr:row>
      <xdr:rowOff>103051</xdr:rowOff>
    </xdr:to>
    <xdr:sp macro="" textlink="">
      <xdr:nvSpPr>
        <xdr:cNvPr id="347" name="楕円 346"/>
        <xdr:cNvSpPr/>
      </xdr:nvSpPr>
      <xdr:spPr>
        <a:xfrm>
          <a:off x="13462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87828</xdr:rowOff>
    </xdr:from>
    <xdr:ext cx="762000" cy="259045"/>
    <xdr:sp macro="" textlink="">
      <xdr:nvSpPr>
        <xdr:cNvPr id="348" name="テキスト ボックス 347"/>
        <xdr:cNvSpPr txBox="1"/>
      </xdr:nvSpPr>
      <xdr:spPr>
        <a:xfrm>
          <a:off x="13131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分子となる元利償還金が令和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年度償還終了額を令和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償還開始額が下回ったことから前年度と比較し元利償還金額が減少した。一方、分母となる普通交付税額が光熱費高騰に係る措置分の増や給与改定費、臨時財政対策費の皆増により前年度より増となっている。そのため、実質公債費比率（単年度）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ポイント減少となり、実質公債費比率（３か年平均）では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今後も起債額の抑制や年度間の平準化に努めるほか、交付税措置等で有利な起債の活用を図っていく。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121920</xdr:rowOff>
    </xdr:to>
    <xdr:cxnSp macro="">
      <xdr:nvCxnSpPr>
        <xdr:cNvPr id="380" name="直線コネクタ 379"/>
        <xdr:cNvCxnSpPr/>
      </xdr:nvCxnSpPr>
      <xdr:spPr>
        <a:xfrm>
          <a:off x="16179800" y="73035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42</xdr:row>
      <xdr:rowOff>102616</xdr:rowOff>
    </xdr:to>
    <xdr:cxnSp macro="">
      <xdr:nvCxnSpPr>
        <xdr:cNvPr id="383" name="直線コネクタ 382"/>
        <xdr:cNvCxnSpPr/>
      </xdr:nvCxnSpPr>
      <xdr:spPr>
        <a:xfrm>
          <a:off x="15290800" y="7303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102616</xdr:rowOff>
    </xdr:from>
    <xdr:to>
      <xdr:col>72</xdr:col>
      <xdr:colOff>203200</xdr:colOff>
      <xdr:row>42</xdr:row>
      <xdr:rowOff>121920</xdr:rowOff>
    </xdr:to>
    <xdr:cxnSp macro="">
      <xdr:nvCxnSpPr>
        <xdr:cNvPr id="386" name="直線コネクタ 385"/>
        <xdr:cNvCxnSpPr/>
      </xdr:nvCxnSpPr>
      <xdr:spPr>
        <a:xfrm flipV="1">
          <a:off x="14401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18034</xdr:rowOff>
    </xdr:to>
    <xdr:cxnSp macro="">
      <xdr:nvCxnSpPr>
        <xdr:cNvPr id="389" name="直線コネクタ 388"/>
        <xdr:cNvCxnSpPr/>
      </xdr:nvCxnSpPr>
      <xdr:spPr>
        <a:xfrm flipV="1">
          <a:off x="13512800" y="73228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9" name="楕円 398"/>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0"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401" name="楕円 400"/>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2" name="テキスト ボックス 401"/>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51816</xdr:rowOff>
    </xdr:from>
    <xdr:to>
      <xdr:col>73</xdr:col>
      <xdr:colOff>44450</xdr:colOff>
      <xdr:row>42</xdr:row>
      <xdr:rowOff>153416</xdr:rowOff>
    </xdr:to>
    <xdr:sp macro="" textlink="">
      <xdr:nvSpPr>
        <xdr:cNvPr id="403" name="楕円 402"/>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138193</xdr:rowOff>
    </xdr:from>
    <xdr:ext cx="762000" cy="259045"/>
    <xdr:sp macro="" textlink="">
      <xdr:nvSpPr>
        <xdr:cNvPr id="404" name="テキスト ボックス 403"/>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5" name="楕円 404"/>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6" name="テキスト ボックス 405"/>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7" name="楕円 406"/>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8" name="テキスト ボックス 407"/>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令和元年度をピークに借入額及び地方債現在高が減少となっていること、また、控除財源となる充当可能基金残高が増額となったこと等により、将来負担比率は令和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今後、武道館整備事業や小中学校整備等の大規模事業が予定されていることから、地方債以外の財源の確保や事業の平準化等、起債額の抑制等により財政健全化に努めていく。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108252</xdr:rowOff>
    </xdr:from>
    <xdr:to>
      <xdr:col>81</xdr:col>
      <xdr:colOff>44450</xdr:colOff>
      <xdr:row>15</xdr:row>
      <xdr:rowOff>11490</xdr:rowOff>
    </xdr:to>
    <xdr:cxnSp macro="">
      <xdr:nvCxnSpPr>
        <xdr:cNvPr id="444" name="直線コネクタ 443"/>
        <xdr:cNvCxnSpPr/>
      </xdr:nvCxnSpPr>
      <xdr:spPr>
        <a:xfrm flipV="1">
          <a:off x="16179800" y="2508552"/>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15</xdr:row>
      <xdr:rowOff>47111</xdr:rowOff>
    </xdr:to>
    <xdr:cxnSp macro="">
      <xdr:nvCxnSpPr>
        <xdr:cNvPr id="447" name="直線コネクタ 446"/>
        <xdr:cNvCxnSpPr/>
      </xdr:nvCxnSpPr>
      <xdr:spPr>
        <a:xfrm flipV="1">
          <a:off x="15290800" y="2583240"/>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47111</xdr:rowOff>
    </xdr:from>
    <xdr:to>
      <xdr:col>72</xdr:col>
      <xdr:colOff>203200</xdr:colOff>
      <xdr:row>15</xdr:row>
      <xdr:rowOff>119501</xdr:rowOff>
    </xdr:to>
    <xdr:cxnSp macro="">
      <xdr:nvCxnSpPr>
        <xdr:cNvPr id="450" name="直線コネクタ 449"/>
        <xdr:cNvCxnSpPr/>
      </xdr:nvCxnSpPr>
      <xdr:spPr>
        <a:xfrm flipV="1">
          <a:off x="14401800" y="261886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119501</xdr:rowOff>
    </xdr:from>
    <xdr:to>
      <xdr:col>68</xdr:col>
      <xdr:colOff>152400</xdr:colOff>
      <xdr:row>17</xdr:row>
      <xdr:rowOff>14454</xdr:rowOff>
    </xdr:to>
    <xdr:cxnSp macro="">
      <xdr:nvCxnSpPr>
        <xdr:cNvPr id="453" name="直線コネクタ 452"/>
        <xdr:cNvCxnSpPr/>
      </xdr:nvCxnSpPr>
      <xdr:spPr>
        <a:xfrm flipV="1">
          <a:off x="13512800" y="2691251"/>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57452</xdr:rowOff>
    </xdr:from>
    <xdr:to>
      <xdr:col>81</xdr:col>
      <xdr:colOff>95250</xdr:colOff>
      <xdr:row>14</xdr:row>
      <xdr:rowOff>159052</xdr:rowOff>
    </xdr:to>
    <xdr:sp macro="" textlink="">
      <xdr:nvSpPr>
        <xdr:cNvPr id="463" name="楕円 462"/>
        <xdr:cNvSpPr/>
      </xdr:nvSpPr>
      <xdr:spPr>
        <a:xfrm>
          <a:off x="169672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29529</xdr:rowOff>
    </xdr:from>
    <xdr:ext cx="762000" cy="259045"/>
    <xdr:sp macro="" textlink="">
      <xdr:nvSpPr>
        <xdr:cNvPr id="464" name="将来負担の状況該当値テキスト"/>
        <xdr:cNvSpPr txBox="1"/>
      </xdr:nvSpPr>
      <xdr:spPr>
        <a:xfrm>
          <a:off x="17106900" y="242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132140</xdr:rowOff>
    </xdr:from>
    <xdr:to>
      <xdr:col>77</xdr:col>
      <xdr:colOff>95250</xdr:colOff>
      <xdr:row>15</xdr:row>
      <xdr:rowOff>62290</xdr:rowOff>
    </xdr:to>
    <xdr:sp macro="" textlink="">
      <xdr:nvSpPr>
        <xdr:cNvPr id="465" name="楕円 464"/>
        <xdr:cNvSpPr/>
      </xdr:nvSpPr>
      <xdr:spPr>
        <a:xfrm>
          <a:off x="16129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66" name="テキスト ボックス 465"/>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167761</xdr:rowOff>
    </xdr:from>
    <xdr:to>
      <xdr:col>73</xdr:col>
      <xdr:colOff>44450</xdr:colOff>
      <xdr:row>15</xdr:row>
      <xdr:rowOff>97911</xdr:rowOff>
    </xdr:to>
    <xdr:sp macro="" textlink="">
      <xdr:nvSpPr>
        <xdr:cNvPr id="467" name="楕円 466"/>
        <xdr:cNvSpPr/>
      </xdr:nvSpPr>
      <xdr:spPr>
        <a:xfrm>
          <a:off x="15240000" y="25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82688</xdr:rowOff>
    </xdr:from>
    <xdr:ext cx="762000" cy="259045"/>
    <xdr:sp macro="" textlink="">
      <xdr:nvSpPr>
        <xdr:cNvPr id="468" name="テキスト ボックス 467"/>
        <xdr:cNvSpPr txBox="1"/>
      </xdr:nvSpPr>
      <xdr:spPr>
        <a:xfrm>
          <a:off x="14909800" y="265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68701</xdr:rowOff>
    </xdr:from>
    <xdr:to>
      <xdr:col>68</xdr:col>
      <xdr:colOff>203200</xdr:colOff>
      <xdr:row>15</xdr:row>
      <xdr:rowOff>170301</xdr:rowOff>
    </xdr:to>
    <xdr:sp macro="" textlink="">
      <xdr:nvSpPr>
        <xdr:cNvPr id="469" name="楕円 468"/>
        <xdr:cNvSpPr/>
      </xdr:nvSpPr>
      <xdr:spPr>
        <a:xfrm>
          <a:off x="14351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155078</xdr:rowOff>
    </xdr:from>
    <xdr:ext cx="762000" cy="259045"/>
    <xdr:sp macro="" textlink="">
      <xdr:nvSpPr>
        <xdr:cNvPr id="470" name="テキスト ボックス 469"/>
        <xdr:cNvSpPr txBox="1"/>
      </xdr:nvSpPr>
      <xdr:spPr>
        <a:xfrm>
          <a:off x="14020800" y="27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135104</xdr:rowOff>
    </xdr:from>
    <xdr:to>
      <xdr:col>64</xdr:col>
      <xdr:colOff>152400</xdr:colOff>
      <xdr:row>17</xdr:row>
      <xdr:rowOff>65254</xdr:rowOff>
    </xdr:to>
    <xdr:sp macro="" textlink="">
      <xdr:nvSpPr>
        <xdr:cNvPr id="471" name="楕円 470"/>
        <xdr:cNvSpPr/>
      </xdr:nvSpPr>
      <xdr:spPr>
        <a:xfrm>
          <a:off x="13462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50031</xdr:rowOff>
    </xdr:from>
    <xdr:ext cx="762000" cy="259045"/>
    <xdr:sp macro="" textlink="">
      <xdr:nvSpPr>
        <xdr:cNvPr id="472" name="テキスト ボックス 471"/>
        <xdr:cNvSpPr txBox="1"/>
      </xdr:nvSpPr>
      <xdr:spPr>
        <a:xfrm>
          <a:off x="13131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年度より同ポイントとなり、類似団体内平均を下回っている。分子である人件費は、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会計年度任用職員への勤勉手当の支給開始や、正規職員・会計年度任用職員の給与や期末手当の増額によ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100">
              <a:latin typeface="ＭＳ Ｐゴシック" panose="020B0600070205080204" pitchFamily="50" charset="-128"/>
              <a:ea typeface="ＭＳ Ｐゴシック" panose="020B0600070205080204" pitchFamily="50" charset="-128"/>
            </a:rPr>
            <a:t>増加した一方で、分母である経常一般財源も普通交付税の増額によりやや増加したことが減少の主な要因と考えられる。</a:t>
          </a:r>
        </a:p>
        <a:p>
          <a:r>
            <a:rPr kumimoji="1" lang="ja-JP" altLang="en-US" sz="1100">
              <a:latin typeface="ＭＳ Ｐゴシック" panose="020B0600070205080204" pitchFamily="50" charset="-128"/>
              <a:ea typeface="ＭＳ Ｐゴシック" panose="020B0600070205080204" pitchFamily="50" charset="-128"/>
            </a:rPr>
            <a:t>　今後も職員定員適正化計画に基づく職員年齢構成の平準化や指定管理や新たな民間委託導入等の行政改革に取り組み、適正化に努めていく。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104140</xdr:rowOff>
    </xdr:to>
    <xdr:cxnSp macro="">
      <xdr:nvCxnSpPr>
        <xdr:cNvPr id="66" name="直線コネクタ 65"/>
        <xdr:cNvCxnSpPr/>
      </xdr:nvCxnSpPr>
      <xdr:spPr>
        <a:xfrm>
          <a:off x="3987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111760</xdr:rowOff>
    </xdr:to>
    <xdr:cxnSp macro="">
      <xdr:nvCxnSpPr>
        <xdr:cNvPr id="69" name="直線コネクタ 68"/>
        <xdr:cNvCxnSpPr/>
      </xdr:nvCxnSpPr>
      <xdr:spPr>
        <a:xfrm flipV="1">
          <a:off x="3098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157480</xdr:rowOff>
    </xdr:to>
    <xdr:cxnSp macro="">
      <xdr:nvCxnSpPr>
        <xdr:cNvPr id="72" name="直線コネクタ 71"/>
        <xdr:cNvCxnSpPr/>
      </xdr:nvCxnSpPr>
      <xdr:spPr>
        <a:xfrm flipV="1">
          <a:off x="2209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107950</xdr:rowOff>
    </xdr:to>
    <xdr:cxnSp macro="">
      <xdr:nvCxnSpPr>
        <xdr:cNvPr id="75" name="直線コネクタ 74"/>
        <xdr:cNvCxnSpPr/>
      </xdr:nvCxnSpPr>
      <xdr:spPr>
        <a:xfrm flipV="1">
          <a:off x="1320800" y="6329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ポイント増加したものの、類似団体内平均を下回っている。増加の要因として、町内施設の解体工事や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町直営だった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つのまちづくりセンターの指定管理移行等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100">
              <a:latin typeface="ＭＳ Ｐゴシック" panose="020B0600070205080204" pitchFamily="50" charset="-128"/>
              <a:ea typeface="ＭＳ Ｐゴシック" panose="020B0600070205080204" pitchFamily="50" charset="-128"/>
            </a:rPr>
            <a:t>増額やスクールバス運行委託料の増額等が考えられる。</a:t>
          </a:r>
        </a:p>
        <a:p>
          <a:r>
            <a:rPr kumimoji="1" lang="ja-JP" altLang="en-US" sz="1100">
              <a:latin typeface="ＭＳ Ｐゴシック" panose="020B0600070205080204" pitchFamily="50" charset="-128"/>
              <a:ea typeface="ＭＳ Ｐゴシック" panose="020B0600070205080204" pitchFamily="50" charset="-128"/>
            </a:rPr>
            <a:t>　現在、行政のデジタル化による事務作業の効率化やペーパーレスの推進による業務内容の見直しや、直営施設の管理体制の見直し等と共に行政改革の更なる推進を図り、削減に努めていく。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120650</xdr:rowOff>
    </xdr:to>
    <xdr:cxnSp macro="">
      <xdr:nvCxnSpPr>
        <xdr:cNvPr id="127" name="直線コネクタ 126"/>
        <xdr:cNvCxnSpPr/>
      </xdr:nvCxnSpPr>
      <xdr:spPr>
        <a:xfrm>
          <a:off x="15671800" y="2946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17</xdr:row>
      <xdr:rowOff>31750</xdr:rowOff>
    </xdr:to>
    <xdr:cxnSp macro="">
      <xdr:nvCxnSpPr>
        <xdr:cNvPr id="130" name="直線コネクタ 129"/>
        <xdr:cNvCxnSpPr/>
      </xdr:nvCxnSpPr>
      <xdr:spPr>
        <a:xfrm>
          <a:off x="14782800" y="285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114300</xdr:rowOff>
    </xdr:to>
    <xdr:cxnSp macro="">
      <xdr:nvCxnSpPr>
        <xdr:cNvPr id="133" name="直線コネクタ 132"/>
        <xdr:cNvCxnSpPr/>
      </xdr:nvCxnSpPr>
      <xdr:spPr>
        <a:xfrm>
          <a:off x="13893800" y="2679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101600</xdr:rowOff>
    </xdr:to>
    <xdr:cxnSp macro="">
      <xdr:nvCxnSpPr>
        <xdr:cNvPr id="136" name="直線コネクタ 135"/>
        <xdr:cNvCxnSpPr/>
      </xdr:nvCxnSpPr>
      <xdr:spPr>
        <a:xfrm flipV="1">
          <a:off x="13004800" y="267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9" name="テキスト ボックス 148"/>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ポイント減少したが、依然として類似団体内平均を下回っている。委託保育料、児童手当給付金などの増額はあるものの、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月からの高校生医療費無償化等の影響による医療給付費（子）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の臨時経費としたことによる減額の影響が大きいものと考えられ、全体として減額となった。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類似団体と比較すると扶助費は低い状況にあるが、今後も高齢化の進行や高校生までの医療費無償化等で扶助費の増加が見込まれるため、住民ニーズを的確に把握しながら適正な執行に努めていく。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45357</xdr:rowOff>
    </xdr:to>
    <xdr:cxnSp macro="">
      <xdr:nvCxnSpPr>
        <xdr:cNvPr id="190" name="直線コネクタ 189"/>
        <xdr:cNvCxnSpPr/>
      </xdr:nvCxnSpPr>
      <xdr:spPr>
        <a:xfrm flipV="1">
          <a:off x="3987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45357</xdr:rowOff>
    </xdr:to>
    <xdr:cxnSp macro="">
      <xdr:nvCxnSpPr>
        <xdr:cNvPr id="193" name="直線コネクタ 192"/>
        <xdr:cNvCxnSpPr/>
      </xdr:nvCxnSpPr>
      <xdr:spPr>
        <a:xfrm>
          <a:off x="3098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6" name="直線コネクタ 195"/>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12700</xdr:rowOff>
    </xdr:to>
    <xdr:cxnSp macro="">
      <xdr:nvCxnSpPr>
        <xdr:cNvPr id="199" name="直線コネクタ 198"/>
        <xdr:cNvCxnSpPr/>
      </xdr:nvCxnSpPr>
      <xdr:spPr>
        <a:xfrm flipV="1">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1" name="楕円 210"/>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2" name="テキスト ボックス 211"/>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ポイント増加したが、類似団体内平均を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増加の要因としては、維持補修費の除雪作業委託料が令和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年度は少なかったが令和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年度は例年並みに戻ったことや老朽化した施設の修繕が重なったことによる増額と考えられる。</a:t>
          </a:r>
        </a:p>
        <a:p>
          <a:r>
            <a:rPr kumimoji="1" lang="ja-JP" altLang="en-US" sz="1100">
              <a:latin typeface="ＭＳ Ｐゴシック" panose="020B0600070205080204" pitchFamily="50" charset="-128"/>
              <a:ea typeface="ＭＳ Ｐゴシック" panose="020B0600070205080204" pitchFamily="50" charset="-128"/>
            </a:rPr>
            <a:t>　今後も、老朽化した施設に係る修繕料が増加していくと考えられるため、公共施設等総合管理計画等に基づき、施設修繕の平準化を図っていく。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139700</xdr:rowOff>
    </xdr:to>
    <xdr:cxnSp macro="">
      <xdr:nvCxnSpPr>
        <xdr:cNvPr id="251" name="直線コネクタ 250"/>
        <xdr:cNvCxnSpPr/>
      </xdr:nvCxnSpPr>
      <xdr:spPr>
        <a:xfrm>
          <a:off x="15671800" y="10020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59</xdr:row>
      <xdr:rowOff>6350</xdr:rowOff>
    </xdr:to>
    <xdr:cxnSp macro="">
      <xdr:nvCxnSpPr>
        <xdr:cNvPr id="254" name="直線コネクタ 253"/>
        <xdr:cNvCxnSpPr/>
      </xdr:nvCxnSpPr>
      <xdr:spPr>
        <a:xfrm flipV="1">
          <a:off x="14782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59</xdr:row>
      <xdr:rowOff>6350</xdr:rowOff>
    </xdr:to>
    <xdr:cxnSp macro="">
      <xdr:nvCxnSpPr>
        <xdr:cNvPr id="257" name="直線コネクタ 256"/>
        <xdr:cNvCxnSpPr/>
      </xdr:nvCxnSpPr>
      <xdr:spPr>
        <a:xfrm>
          <a:off x="13893800" y="9918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139700</xdr:rowOff>
    </xdr:to>
    <xdr:cxnSp macro="">
      <xdr:nvCxnSpPr>
        <xdr:cNvPr id="260" name="直線コネクタ 259"/>
        <xdr:cNvCxnSpPr/>
      </xdr:nvCxnSpPr>
      <xdr:spPr>
        <a:xfrm flipV="1">
          <a:off x="13004800" y="9918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3" name="テキスト ボックス 272"/>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4" name="楕円 273"/>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5" name="テキスト ボックス 274"/>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8" name="楕円 277"/>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9" name="テキスト ボックス 278"/>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増加の要因として、指定管理に移行した</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つのまちづくりセンターの事業実施分の補助費の増額や、酒田地区広域行政組合への分賦金の増額が考えられる。</a:t>
          </a:r>
        </a:p>
        <a:p>
          <a:r>
            <a:rPr kumimoji="1" lang="ja-JP" altLang="en-US" sz="1100">
              <a:latin typeface="ＭＳ Ｐゴシック" panose="020B0600070205080204" pitchFamily="50" charset="-128"/>
              <a:ea typeface="ＭＳ Ｐゴシック" panose="020B0600070205080204" pitchFamily="50" charset="-128"/>
            </a:rPr>
            <a:t>　今後も補助金等見直し方針に基づき、補助金等の根拠や効果、内容等の点検や検証を行いつつ、適正な執行に努めていく</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17272</xdr:rowOff>
    </xdr:to>
    <xdr:cxnSp macro="">
      <xdr:nvCxnSpPr>
        <xdr:cNvPr id="309" name="直線コネクタ 308"/>
        <xdr:cNvCxnSpPr/>
      </xdr:nvCxnSpPr>
      <xdr:spPr>
        <a:xfrm flipV="1">
          <a:off x="15671800" y="6527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30988</xdr:rowOff>
    </xdr:to>
    <xdr:cxnSp macro="">
      <xdr:nvCxnSpPr>
        <xdr:cNvPr id="312" name="直線コネクタ 311"/>
        <xdr:cNvCxnSpPr/>
      </xdr:nvCxnSpPr>
      <xdr:spPr>
        <a:xfrm flipV="1">
          <a:off x="14782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30988</xdr:rowOff>
    </xdr:to>
    <xdr:cxnSp macro="">
      <xdr:nvCxnSpPr>
        <xdr:cNvPr id="315" name="直線コネクタ 314"/>
        <xdr:cNvCxnSpPr/>
      </xdr:nvCxnSpPr>
      <xdr:spPr>
        <a:xfrm>
          <a:off x="13893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12700</xdr:rowOff>
    </xdr:to>
    <xdr:cxnSp macro="">
      <xdr:nvCxnSpPr>
        <xdr:cNvPr id="318" name="直線コネクタ 317"/>
        <xdr:cNvCxnSpPr/>
      </xdr:nvCxnSpPr>
      <xdr:spPr>
        <a:xfrm flipV="1">
          <a:off x="13004800" y="64729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8" name="楕円 327"/>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9"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4" name="楕円 333"/>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5" name="テキスト ボックス 334"/>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ポイント減少し、類似団体内順位は最下位となっている。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年度より本庁舎整備事業の元金償還が始まったことから、令和元年度をピークとして今まで減少傾向にあったものが一時的に増加に転じたが、令和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年度字元金償還開始分が令和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年度元金償還終了分を下回ったことから公債費率も減少した。</a:t>
          </a:r>
        </a:p>
        <a:p>
          <a:r>
            <a:rPr kumimoji="1" lang="ja-JP" altLang="en-US" sz="1100">
              <a:latin typeface="ＭＳ Ｐゴシック" panose="020B0600070205080204" pitchFamily="50" charset="-128"/>
              <a:ea typeface="ＭＳ Ｐゴシック" panose="020B0600070205080204" pitchFamily="50" charset="-128"/>
            </a:rPr>
            <a:t>　武道館整備や小中学校整備等を控え、今後も公債費が高い状況が続く見込みであるため、借入額を償還額以下に抑えるなど起債額の抑制や年度間の平準化に努めていく。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79</xdr:row>
      <xdr:rowOff>138430</xdr:rowOff>
    </xdr:to>
    <xdr:cxnSp macro="">
      <xdr:nvCxnSpPr>
        <xdr:cNvPr id="365" name="直線コネクタ 364"/>
        <xdr:cNvCxnSpPr/>
      </xdr:nvCxnSpPr>
      <xdr:spPr>
        <a:xfrm flipV="1">
          <a:off x="4826000" y="12425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66" name="公債費最小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67" name="直線コネクタ 366"/>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8"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69" name="直線コネクタ 368"/>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27939</xdr:rowOff>
    </xdr:to>
    <xdr:cxnSp macro="">
      <xdr:nvCxnSpPr>
        <xdr:cNvPr id="370" name="直線コネクタ 369"/>
        <xdr:cNvCxnSpPr/>
      </xdr:nvCxnSpPr>
      <xdr:spPr>
        <a:xfrm flipV="1">
          <a:off x="3987800" y="136829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104157</xdr:rowOff>
    </xdr:from>
    <xdr:ext cx="762000" cy="259045"/>
    <xdr:sp macro="" textlink="">
      <xdr:nvSpPr>
        <xdr:cNvPr id="371" name="公債費平均値テキスト"/>
        <xdr:cNvSpPr txBox="1"/>
      </xdr:nvSpPr>
      <xdr:spPr>
        <a:xfrm>
          <a:off x="4914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2" name="フローチャート: 判断 371"/>
        <xdr:cNvSpPr/>
      </xdr:nvSpPr>
      <xdr:spPr>
        <a:xfrm>
          <a:off x="4775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xdr:rowOff>
    </xdr:from>
    <xdr:to>
      <xdr:col>19</xdr:col>
      <xdr:colOff>187325</xdr:colOff>
      <xdr:row>80</xdr:row>
      <xdr:rowOff>27939</xdr:rowOff>
    </xdr:to>
    <xdr:cxnSp macro="">
      <xdr:nvCxnSpPr>
        <xdr:cNvPr id="373" name="直線コネクタ 372"/>
        <xdr:cNvCxnSpPr/>
      </xdr:nvCxnSpPr>
      <xdr:spPr>
        <a:xfrm>
          <a:off x="3098800" y="13721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140970</xdr:rowOff>
    </xdr:from>
    <xdr:to>
      <xdr:col>20</xdr:col>
      <xdr:colOff>38100</xdr:colOff>
      <xdr:row>76</xdr:row>
      <xdr:rowOff>71120</xdr:rowOff>
    </xdr:to>
    <xdr:sp macro="" textlink="">
      <xdr:nvSpPr>
        <xdr:cNvPr id="374" name="フローチャート: 判断 373"/>
        <xdr:cNvSpPr/>
      </xdr:nvSpPr>
      <xdr:spPr>
        <a:xfrm>
          <a:off x="3937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75" name="テキスト ボックス 374"/>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123189</xdr:rowOff>
    </xdr:from>
    <xdr:to>
      <xdr:col>15</xdr:col>
      <xdr:colOff>98425</xdr:colOff>
      <xdr:row>80</xdr:row>
      <xdr:rowOff>5080</xdr:rowOff>
    </xdr:to>
    <xdr:cxnSp macro="">
      <xdr:nvCxnSpPr>
        <xdr:cNvPr id="376" name="直線コネクタ 375"/>
        <xdr:cNvCxnSpPr/>
      </xdr:nvCxnSpPr>
      <xdr:spPr>
        <a:xfrm>
          <a:off x="2209800" y="13667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22861</xdr:rowOff>
    </xdr:from>
    <xdr:to>
      <xdr:col>15</xdr:col>
      <xdr:colOff>149225</xdr:colOff>
      <xdr:row>76</xdr:row>
      <xdr:rowOff>124461</xdr:rowOff>
    </xdr:to>
    <xdr:sp macro="" textlink="">
      <xdr:nvSpPr>
        <xdr:cNvPr id="377" name="フローチャート: 判断 376"/>
        <xdr:cNvSpPr/>
      </xdr:nvSpPr>
      <xdr:spPr>
        <a:xfrm>
          <a:off x="3048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78" name="テキスト ボックス 377"/>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123189</xdr:rowOff>
    </xdr:from>
    <xdr:to>
      <xdr:col>11</xdr:col>
      <xdr:colOff>9525</xdr:colOff>
      <xdr:row>80</xdr:row>
      <xdr:rowOff>66039</xdr:rowOff>
    </xdr:to>
    <xdr:cxnSp macro="">
      <xdr:nvCxnSpPr>
        <xdr:cNvPr id="379" name="直線コネクタ 378"/>
        <xdr:cNvCxnSpPr/>
      </xdr:nvCxnSpPr>
      <xdr:spPr>
        <a:xfrm flipV="1">
          <a:off x="1320800" y="136677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80" name="フローチャート: 判断 379"/>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1" name="テキスト ボックス 380"/>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2" name="フローチャート: 判断 381"/>
        <xdr:cNvSpPr/>
      </xdr:nvSpPr>
      <xdr:spPr>
        <a:xfrm>
          <a:off x="1270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83" name="テキスト ボックス 382"/>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9" name="楕円 388"/>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167657</xdr:rowOff>
    </xdr:from>
    <xdr:ext cx="762000" cy="259045"/>
    <xdr:sp macro="" textlink="">
      <xdr:nvSpPr>
        <xdr:cNvPr id="390" name="公債費該当値テキスト"/>
        <xdr:cNvSpPr txBox="1"/>
      </xdr:nvSpPr>
      <xdr:spPr>
        <a:xfrm>
          <a:off x="4914900" y="135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148589</xdr:rowOff>
    </xdr:from>
    <xdr:to>
      <xdr:col>20</xdr:col>
      <xdr:colOff>38100</xdr:colOff>
      <xdr:row>80</xdr:row>
      <xdr:rowOff>78739</xdr:rowOff>
    </xdr:to>
    <xdr:sp macro="" textlink="">
      <xdr:nvSpPr>
        <xdr:cNvPr id="391" name="楕円 390"/>
        <xdr:cNvSpPr/>
      </xdr:nvSpPr>
      <xdr:spPr>
        <a:xfrm>
          <a:off x="3937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63516</xdr:rowOff>
    </xdr:from>
    <xdr:ext cx="736600" cy="259045"/>
    <xdr:sp macro="" textlink="">
      <xdr:nvSpPr>
        <xdr:cNvPr id="392" name="テキスト ボックス 391"/>
        <xdr:cNvSpPr txBox="1"/>
      </xdr:nvSpPr>
      <xdr:spPr>
        <a:xfrm>
          <a:off x="3606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125730</xdr:rowOff>
    </xdr:from>
    <xdr:to>
      <xdr:col>15</xdr:col>
      <xdr:colOff>149225</xdr:colOff>
      <xdr:row>80</xdr:row>
      <xdr:rowOff>55880</xdr:rowOff>
    </xdr:to>
    <xdr:sp macro="" textlink="">
      <xdr:nvSpPr>
        <xdr:cNvPr id="393" name="楕円 392"/>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40657</xdr:rowOff>
    </xdr:from>
    <xdr:ext cx="762000" cy="259045"/>
    <xdr:sp macro="" textlink="">
      <xdr:nvSpPr>
        <xdr:cNvPr id="394" name="テキスト ボックス 393"/>
        <xdr:cNvSpPr txBox="1"/>
      </xdr:nvSpPr>
      <xdr:spPr>
        <a:xfrm>
          <a:off x="2717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72389</xdr:rowOff>
    </xdr:from>
    <xdr:to>
      <xdr:col>11</xdr:col>
      <xdr:colOff>60325</xdr:colOff>
      <xdr:row>80</xdr:row>
      <xdr:rowOff>2539</xdr:rowOff>
    </xdr:to>
    <xdr:sp macro="" textlink="">
      <xdr:nvSpPr>
        <xdr:cNvPr id="395" name="楕円 394"/>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158766</xdr:rowOff>
    </xdr:from>
    <xdr:ext cx="762000" cy="259045"/>
    <xdr:sp macro="" textlink="">
      <xdr:nvSpPr>
        <xdr:cNvPr id="396" name="テキスト ボックス 395"/>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397" name="楕円 396"/>
        <xdr:cNvSpPr/>
      </xdr:nvSpPr>
      <xdr:spPr>
        <a:xfrm>
          <a:off x="1270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398" name="テキスト ボックス 397"/>
        <xdr:cNvSpPr txBox="1"/>
      </xdr:nvSpPr>
      <xdr:spPr>
        <a:xfrm>
          <a:off x="939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ポイント増加したものの、類似団体内平均を</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増加の要因として、人件費、物件費、補助費等、維持補修費が増加した一方、扶助費の減少により全体として増加している。</a:t>
          </a:r>
        </a:p>
        <a:p>
          <a:r>
            <a:rPr kumimoji="1" lang="ja-JP" altLang="en-US" sz="1100">
              <a:latin typeface="ＭＳ Ｐゴシック" panose="020B0600070205080204" pitchFamily="50" charset="-128"/>
              <a:ea typeface="ＭＳ Ｐゴシック" panose="020B0600070205080204" pitchFamily="50" charset="-128"/>
            </a:rPr>
            <a:t>　類似団体内平均と同程度であるものの、更なる改善に向けて業務内容の見直しや物価高騰を踏まえた受益者負担の適正化等、行政改革の推進を図り、財政の健全化に努めていく。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4" name="直線コネクタ 423"/>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5"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7"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8" name="直線コネクタ 427"/>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92711</xdr:rowOff>
    </xdr:to>
    <xdr:cxnSp macro="">
      <xdr:nvCxnSpPr>
        <xdr:cNvPr id="429" name="直線コネクタ 428"/>
        <xdr:cNvCxnSpPr/>
      </xdr:nvCxnSpPr>
      <xdr:spPr>
        <a:xfrm>
          <a:off x="15671800" y="132532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30"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1" name="フローチャート: 判断 430"/>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69850</xdr:rowOff>
    </xdr:to>
    <xdr:cxnSp macro="">
      <xdr:nvCxnSpPr>
        <xdr:cNvPr id="432" name="直線コネクタ 431"/>
        <xdr:cNvCxnSpPr/>
      </xdr:nvCxnSpPr>
      <xdr:spPr>
        <a:xfrm flipV="1">
          <a:off x="14782800" y="13253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3" name="フローチャート: 判断 432"/>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4" name="テキスト ボックス 433"/>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69850</xdr:rowOff>
    </xdr:to>
    <xdr:cxnSp macro="">
      <xdr:nvCxnSpPr>
        <xdr:cNvPr id="435" name="直線コネクタ 434"/>
        <xdr:cNvCxnSpPr/>
      </xdr:nvCxnSpPr>
      <xdr:spPr>
        <a:xfrm>
          <a:off x="13893800" y="13070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7" name="テキスト ボックス 436"/>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77</xdr:row>
      <xdr:rowOff>129287</xdr:rowOff>
    </xdr:to>
    <xdr:cxnSp macro="">
      <xdr:nvCxnSpPr>
        <xdr:cNvPr id="438" name="直線コネクタ 437"/>
        <xdr:cNvCxnSpPr/>
      </xdr:nvCxnSpPr>
      <xdr:spPr>
        <a:xfrm flipV="1">
          <a:off x="13004800" y="13070332"/>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0" name="テキスト ボックス 439"/>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41" name="フローチャート: 判断 440"/>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2" name="テキスト ボックス 441"/>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8" name="楕円 447"/>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9" name="公債費以外該当値テキスト"/>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0" name="楕円 449"/>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51" name="テキスト ボックス 450"/>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2" name="楕円 451"/>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3" name="テキスト ボックス 452"/>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4" name="楕円 453"/>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5" name="テキスト ボックス 454"/>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6" name="楕円 455"/>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7" name="テキスト ボックス 456"/>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13054</xdr:rowOff>
    </xdr:from>
    <xdr:to>
      <xdr:col>29</xdr:col>
      <xdr:colOff>127000</xdr:colOff>
      <xdr:row>15</xdr:row>
      <xdr:rowOff>106633</xdr:rowOff>
    </xdr:to>
    <xdr:cxnSp macro="">
      <xdr:nvCxnSpPr>
        <xdr:cNvPr id="52" name="直線コネクタ 51"/>
        <xdr:cNvCxnSpPr/>
      </xdr:nvCxnSpPr>
      <xdr:spPr bwMode="auto">
        <a:xfrm flipV="1">
          <a:off x="5003800" y="2632429"/>
          <a:ext cx="647700" cy="9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106633</xdr:rowOff>
    </xdr:from>
    <xdr:to>
      <xdr:col>26</xdr:col>
      <xdr:colOff>50800</xdr:colOff>
      <xdr:row>15</xdr:row>
      <xdr:rowOff>155472</xdr:rowOff>
    </xdr:to>
    <xdr:cxnSp macro="">
      <xdr:nvCxnSpPr>
        <xdr:cNvPr id="55" name="直線コネクタ 54"/>
        <xdr:cNvCxnSpPr/>
      </xdr:nvCxnSpPr>
      <xdr:spPr bwMode="auto">
        <a:xfrm flipV="1">
          <a:off x="4305300" y="2726008"/>
          <a:ext cx="698500" cy="4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112397</xdr:rowOff>
    </xdr:from>
    <xdr:to>
      <xdr:col>22</xdr:col>
      <xdr:colOff>114300</xdr:colOff>
      <xdr:row>15</xdr:row>
      <xdr:rowOff>155472</xdr:rowOff>
    </xdr:to>
    <xdr:cxnSp macro="">
      <xdr:nvCxnSpPr>
        <xdr:cNvPr id="58" name="直線コネクタ 57"/>
        <xdr:cNvCxnSpPr/>
      </xdr:nvCxnSpPr>
      <xdr:spPr bwMode="auto">
        <a:xfrm>
          <a:off x="3606800" y="2731772"/>
          <a:ext cx="698500" cy="4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112397</xdr:rowOff>
    </xdr:from>
    <xdr:to>
      <xdr:col>18</xdr:col>
      <xdr:colOff>177800</xdr:colOff>
      <xdr:row>15</xdr:row>
      <xdr:rowOff>124725</xdr:rowOff>
    </xdr:to>
    <xdr:cxnSp macro="">
      <xdr:nvCxnSpPr>
        <xdr:cNvPr id="61" name="直線コネクタ 60"/>
        <xdr:cNvCxnSpPr/>
      </xdr:nvCxnSpPr>
      <xdr:spPr bwMode="auto">
        <a:xfrm flipV="1">
          <a:off x="2908300" y="2731772"/>
          <a:ext cx="698500" cy="1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133704</xdr:rowOff>
    </xdr:from>
    <xdr:to>
      <xdr:col>29</xdr:col>
      <xdr:colOff>177800</xdr:colOff>
      <xdr:row>15</xdr:row>
      <xdr:rowOff>63854</xdr:rowOff>
    </xdr:to>
    <xdr:sp macro="" textlink="">
      <xdr:nvSpPr>
        <xdr:cNvPr id="71" name="楕円 70"/>
        <xdr:cNvSpPr/>
      </xdr:nvSpPr>
      <xdr:spPr bwMode="auto">
        <a:xfrm>
          <a:off x="5600700" y="258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150231</xdr:rowOff>
    </xdr:from>
    <xdr:ext cx="762000" cy="259045"/>
    <xdr:sp macro="" textlink="">
      <xdr:nvSpPr>
        <xdr:cNvPr id="72" name="人口1人当たり決算額の推移該当値テキスト130"/>
        <xdr:cNvSpPr txBox="1"/>
      </xdr:nvSpPr>
      <xdr:spPr>
        <a:xfrm>
          <a:off x="5740400" y="242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55833</xdr:rowOff>
    </xdr:from>
    <xdr:to>
      <xdr:col>26</xdr:col>
      <xdr:colOff>101600</xdr:colOff>
      <xdr:row>15</xdr:row>
      <xdr:rowOff>157433</xdr:rowOff>
    </xdr:to>
    <xdr:sp macro="" textlink="">
      <xdr:nvSpPr>
        <xdr:cNvPr id="73" name="楕円 72"/>
        <xdr:cNvSpPr/>
      </xdr:nvSpPr>
      <xdr:spPr bwMode="auto">
        <a:xfrm>
          <a:off x="4953000" y="267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167610</xdr:rowOff>
    </xdr:from>
    <xdr:ext cx="736600" cy="259045"/>
    <xdr:sp macro="" textlink="">
      <xdr:nvSpPr>
        <xdr:cNvPr id="74" name="テキスト ボックス 73"/>
        <xdr:cNvSpPr txBox="1"/>
      </xdr:nvSpPr>
      <xdr:spPr>
        <a:xfrm>
          <a:off x="4622800" y="244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104672</xdr:rowOff>
    </xdr:from>
    <xdr:to>
      <xdr:col>22</xdr:col>
      <xdr:colOff>165100</xdr:colOff>
      <xdr:row>16</xdr:row>
      <xdr:rowOff>34822</xdr:rowOff>
    </xdr:to>
    <xdr:sp macro="" textlink="">
      <xdr:nvSpPr>
        <xdr:cNvPr id="75" name="楕円 74"/>
        <xdr:cNvSpPr/>
      </xdr:nvSpPr>
      <xdr:spPr bwMode="auto">
        <a:xfrm>
          <a:off x="4254500" y="272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44999</xdr:rowOff>
    </xdr:from>
    <xdr:ext cx="762000" cy="259045"/>
    <xdr:sp macro="" textlink="">
      <xdr:nvSpPr>
        <xdr:cNvPr id="76" name="テキスト ボックス 75"/>
        <xdr:cNvSpPr txBox="1"/>
      </xdr:nvSpPr>
      <xdr:spPr>
        <a:xfrm>
          <a:off x="3924300" y="249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61597</xdr:rowOff>
    </xdr:from>
    <xdr:to>
      <xdr:col>19</xdr:col>
      <xdr:colOff>38100</xdr:colOff>
      <xdr:row>15</xdr:row>
      <xdr:rowOff>163197</xdr:rowOff>
    </xdr:to>
    <xdr:sp macro="" textlink="">
      <xdr:nvSpPr>
        <xdr:cNvPr id="77" name="楕円 76"/>
        <xdr:cNvSpPr/>
      </xdr:nvSpPr>
      <xdr:spPr bwMode="auto">
        <a:xfrm>
          <a:off x="3556000" y="2680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1924</xdr:rowOff>
    </xdr:from>
    <xdr:ext cx="762000" cy="259045"/>
    <xdr:sp macro="" textlink="">
      <xdr:nvSpPr>
        <xdr:cNvPr id="78" name="テキスト ボックス 77"/>
        <xdr:cNvSpPr txBox="1"/>
      </xdr:nvSpPr>
      <xdr:spPr>
        <a:xfrm>
          <a:off x="3225800" y="24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73925</xdr:rowOff>
    </xdr:from>
    <xdr:to>
      <xdr:col>15</xdr:col>
      <xdr:colOff>101600</xdr:colOff>
      <xdr:row>16</xdr:row>
      <xdr:rowOff>4075</xdr:rowOff>
    </xdr:to>
    <xdr:sp macro="" textlink="">
      <xdr:nvSpPr>
        <xdr:cNvPr id="79" name="楕円 78"/>
        <xdr:cNvSpPr/>
      </xdr:nvSpPr>
      <xdr:spPr bwMode="auto">
        <a:xfrm>
          <a:off x="2857500" y="269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14252</xdr:rowOff>
    </xdr:from>
    <xdr:ext cx="762000" cy="259045"/>
    <xdr:sp macro="" textlink="">
      <xdr:nvSpPr>
        <xdr:cNvPr id="80" name="テキスト ボックス 79"/>
        <xdr:cNvSpPr txBox="1"/>
      </xdr:nvSpPr>
      <xdr:spPr>
        <a:xfrm>
          <a:off x="2527300" y="24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223992</xdr:rowOff>
    </xdr:from>
    <xdr:to>
      <xdr:col>29</xdr:col>
      <xdr:colOff>127000</xdr:colOff>
      <xdr:row>34</xdr:row>
      <xdr:rowOff>232776</xdr:rowOff>
    </xdr:to>
    <xdr:cxnSp macro="">
      <xdr:nvCxnSpPr>
        <xdr:cNvPr id="116" name="直線コネクタ 115"/>
        <xdr:cNvCxnSpPr/>
      </xdr:nvCxnSpPr>
      <xdr:spPr bwMode="auto">
        <a:xfrm flipV="1">
          <a:off x="5003800" y="6491442"/>
          <a:ext cx="647700" cy="8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232776</xdr:rowOff>
    </xdr:from>
    <xdr:to>
      <xdr:col>26</xdr:col>
      <xdr:colOff>50800</xdr:colOff>
      <xdr:row>34</xdr:row>
      <xdr:rowOff>252469</xdr:rowOff>
    </xdr:to>
    <xdr:cxnSp macro="">
      <xdr:nvCxnSpPr>
        <xdr:cNvPr id="119" name="直線コネクタ 118"/>
        <xdr:cNvCxnSpPr/>
      </xdr:nvCxnSpPr>
      <xdr:spPr bwMode="auto">
        <a:xfrm flipV="1">
          <a:off x="4305300" y="6500226"/>
          <a:ext cx="698500" cy="1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252469</xdr:rowOff>
    </xdr:from>
    <xdr:to>
      <xdr:col>22</xdr:col>
      <xdr:colOff>114300</xdr:colOff>
      <xdr:row>34</xdr:row>
      <xdr:rowOff>338586</xdr:rowOff>
    </xdr:to>
    <xdr:cxnSp macro="">
      <xdr:nvCxnSpPr>
        <xdr:cNvPr id="122" name="直線コネクタ 121"/>
        <xdr:cNvCxnSpPr/>
      </xdr:nvCxnSpPr>
      <xdr:spPr bwMode="auto">
        <a:xfrm flipV="1">
          <a:off x="3606800" y="6519919"/>
          <a:ext cx="698500" cy="8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331629</xdr:rowOff>
    </xdr:from>
    <xdr:to>
      <xdr:col>18</xdr:col>
      <xdr:colOff>177800</xdr:colOff>
      <xdr:row>34</xdr:row>
      <xdr:rowOff>338586</xdr:rowOff>
    </xdr:to>
    <xdr:cxnSp macro="">
      <xdr:nvCxnSpPr>
        <xdr:cNvPr id="125" name="直線コネクタ 124"/>
        <xdr:cNvCxnSpPr/>
      </xdr:nvCxnSpPr>
      <xdr:spPr bwMode="auto">
        <a:xfrm>
          <a:off x="2908300" y="6599079"/>
          <a:ext cx="698500" cy="6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173192</xdr:rowOff>
    </xdr:from>
    <xdr:to>
      <xdr:col>29</xdr:col>
      <xdr:colOff>177800</xdr:colOff>
      <xdr:row>34</xdr:row>
      <xdr:rowOff>274792</xdr:rowOff>
    </xdr:to>
    <xdr:sp macro="" textlink="">
      <xdr:nvSpPr>
        <xdr:cNvPr id="135" name="楕円 134"/>
        <xdr:cNvSpPr/>
      </xdr:nvSpPr>
      <xdr:spPr bwMode="auto">
        <a:xfrm>
          <a:off x="5600700" y="644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18269</xdr:rowOff>
    </xdr:from>
    <xdr:ext cx="762000" cy="259045"/>
    <xdr:sp macro="" textlink="">
      <xdr:nvSpPr>
        <xdr:cNvPr id="136" name="人口1人当たり決算額の推移該当値テキスト445"/>
        <xdr:cNvSpPr txBox="1"/>
      </xdr:nvSpPr>
      <xdr:spPr>
        <a:xfrm>
          <a:off x="5740400" y="628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181976</xdr:rowOff>
    </xdr:from>
    <xdr:to>
      <xdr:col>26</xdr:col>
      <xdr:colOff>101600</xdr:colOff>
      <xdr:row>34</xdr:row>
      <xdr:rowOff>283576</xdr:rowOff>
    </xdr:to>
    <xdr:sp macro="" textlink="">
      <xdr:nvSpPr>
        <xdr:cNvPr id="137" name="楕円 136"/>
        <xdr:cNvSpPr/>
      </xdr:nvSpPr>
      <xdr:spPr bwMode="auto">
        <a:xfrm>
          <a:off x="4953000" y="644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293753</xdr:rowOff>
    </xdr:from>
    <xdr:ext cx="736600" cy="259045"/>
    <xdr:sp macro="" textlink="">
      <xdr:nvSpPr>
        <xdr:cNvPr id="138" name="テキスト ボックス 137"/>
        <xdr:cNvSpPr txBox="1"/>
      </xdr:nvSpPr>
      <xdr:spPr>
        <a:xfrm>
          <a:off x="4622800" y="6218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201669</xdr:rowOff>
    </xdr:from>
    <xdr:to>
      <xdr:col>22</xdr:col>
      <xdr:colOff>165100</xdr:colOff>
      <xdr:row>34</xdr:row>
      <xdr:rowOff>303268</xdr:rowOff>
    </xdr:to>
    <xdr:sp macro="" textlink="">
      <xdr:nvSpPr>
        <xdr:cNvPr id="139" name="楕円 138"/>
        <xdr:cNvSpPr/>
      </xdr:nvSpPr>
      <xdr:spPr bwMode="auto">
        <a:xfrm>
          <a:off x="4254500" y="646911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313446</xdr:rowOff>
    </xdr:from>
    <xdr:ext cx="762000" cy="259045"/>
    <xdr:sp macro="" textlink="">
      <xdr:nvSpPr>
        <xdr:cNvPr id="140" name="テキスト ボックス 139"/>
        <xdr:cNvSpPr txBox="1"/>
      </xdr:nvSpPr>
      <xdr:spPr>
        <a:xfrm>
          <a:off x="3924300" y="623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287786</xdr:rowOff>
    </xdr:from>
    <xdr:to>
      <xdr:col>19</xdr:col>
      <xdr:colOff>38100</xdr:colOff>
      <xdr:row>35</xdr:row>
      <xdr:rowOff>46486</xdr:rowOff>
    </xdr:to>
    <xdr:sp macro="" textlink="">
      <xdr:nvSpPr>
        <xdr:cNvPr id="141" name="楕円 140"/>
        <xdr:cNvSpPr/>
      </xdr:nvSpPr>
      <xdr:spPr bwMode="auto">
        <a:xfrm>
          <a:off x="3556000" y="655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56663</xdr:rowOff>
    </xdr:from>
    <xdr:ext cx="762000" cy="259045"/>
    <xdr:sp macro="" textlink="">
      <xdr:nvSpPr>
        <xdr:cNvPr id="142" name="テキスト ボックス 141"/>
        <xdr:cNvSpPr txBox="1"/>
      </xdr:nvSpPr>
      <xdr:spPr>
        <a:xfrm>
          <a:off x="3225800" y="6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280829</xdr:rowOff>
    </xdr:from>
    <xdr:to>
      <xdr:col>15</xdr:col>
      <xdr:colOff>101600</xdr:colOff>
      <xdr:row>35</xdr:row>
      <xdr:rowOff>39529</xdr:rowOff>
    </xdr:to>
    <xdr:sp macro="" textlink="">
      <xdr:nvSpPr>
        <xdr:cNvPr id="143" name="楕円 142"/>
        <xdr:cNvSpPr/>
      </xdr:nvSpPr>
      <xdr:spPr bwMode="auto">
        <a:xfrm>
          <a:off x="2857500" y="654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49707</xdr:rowOff>
    </xdr:from>
    <xdr:ext cx="762000" cy="259045"/>
    <xdr:sp macro="" textlink="">
      <xdr:nvSpPr>
        <xdr:cNvPr id="144" name="テキスト ボックス 143"/>
        <xdr:cNvSpPr txBox="1"/>
      </xdr:nvSpPr>
      <xdr:spPr>
        <a:xfrm>
          <a:off x="2527300" y="63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98285</xdr:rowOff>
    </xdr:from>
    <xdr:to>
      <xdr:col>24</xdr:col>
      <xdr:colOff>63500</xdr:colOff>
      <xdr:row>34</xdr:row>
      <xdr:rowOff>156578</xdr:rowOff>
    </xdr:to>
    <xdr:cxnSp macro="">
      <xdr:nvCxnSpPr>
        <xdr:cNvPr id="61" name="直線コネクタ 60"/>
        <xdr:cNvCxnSpPr/>
      </xdr:nvCxnSpPr>
      <xdr:spPr>
        <a:xfrm flipV="1">
          <a:off x="3797300" y="5927585"/>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156578</xdr:rowOff>
    </xdr:from>
    <xdr:to>
      <xdr:col>19</xdr:col>
      <xdr:colOff>177800</xdr:colOff>
      <xdr:row>35</xdr:row>
      <xdr:rowOff>42278</xdr:rowOff>
    </xdr:to>
    <xdr:cxnSp macro="">
      <xdr:nvCxnSpPr>
        <xdr:cNvPr id="64" name="直線コネクタ 63"/>
        <xdr:cNvCxnSpPr/>
      </xdr:nvCxnSpPr>
      <xdr:spPr>
        <a:xfrm flipV="1">
          <a:off x="2908300" y="59858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128213</xdr:rowOff>
    </xdr:from>
    <xdr:to>
      <xdr:col>15</xdr:col>
      <xdr:colOff>50800</xdr:colOff>
      <xdr:row>35</xdr:row>
      <xdr:rowOff>42278</xdr:rowOff>
    </xdr:to>
    <xdr:cxnSp macro="">
      <xdr:nvCxnSpPr>
        <xdr:cNvPr id="67" name="直線コネクタ 66"/>
        <xdr:cNvCxnSpPr/>
      </xdr:nvCxnSpPr>
      <xdr:spPr>
        <a:xfrm>
          <a:off x="2019300" y="5957513"/>
          <a:ext cx="889000" cy="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128213</xdr:rowOff>
    </xdr:from>
    <xdr:to>
      <xdr:col>10</xdr:col>
      <xdr:colOff>114300</xdr:colOff>
      <xdr:row>34</xdr:row>
      <xdr:rowOff>134328</xdr:rowOff>
    </xdr:to>
    <xdr:cxnSp macro="">
      <xdr:nvCxnSpPr>
        <xdr:cNvPr id="70" name="直線コネクタ 69"/>
        <xdr:cNvCxnSpPr/>
      </xdr:nvCxnSpPr>
      <xdr:spPr>
        <a:xfrm flipV="1">
          <a:off x="1130300" y="5957513"/>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47485</xdr:rowOff>
    </xdr:from>
    <xdr:to>
      <xdr:col>24</xdr:col>
      <xdr:colOff>114300</xdr:colOff>
      <xdr:row>34</xdr:row>
      <xdr:rowOff>149085</xdr:rowOff>
    </xdr:to>
    <xdr:sp macro="" textlink="">
      <xdr:nvSpPr>
        <xdr:cNvPr id="80" name="楕円 79"/>
        <xdr:cNvSpPr/>
      </xdr:nvSpPr>
      <xdr:spPr>
        <a:xfrm>
          <a:off x="4584700" y="58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70362</xdr:rowOff>
    </xdr:from>
    <xdr:ext cx="599010" cy="259045"/>
    <xdr:sp macro="" textlink="">
      <xdr:nvSpPr>
        <xdr:cNvPr id="81" name="人件費該当値テキスト"/>
        <xdr:cNvSpPr txBox="1"/>
      </xdr:nvSpPr>
      <xdr:spPr>
        <a:xfrm>
          <a:off x="4686300" y="572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105778</xdr:rowOff>
    </xdr:from>
    <xdr:to>
      <xdr:col>20</xdr:col>
      <xdr:colOff>38100</xdr:colOff>
      <xdr:row>35</xdr:row>
      <xdr:rowOff>35928</xdr:rowOff>
    </xdr:to>
    <xdr:sp macro="" textlink="">
      <xdr:nvSpPr>
        <xdr:cNvPr id="82" name="楕円 81"/>
        <xdr:cNvSpPr/>
      </xdr:nvSpPr>
      <xdr:spPr>
        <a:xfrm>
          <a:off x="3746500" y="59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52455</xdr:rowOff>
    </xdr:from>
    <xdr:ext cx="534377" cy="259045"/>
    <xdr:sp macro="" textlink="">
      <xdr:nvSpPr>
        <xdr:cNvPr id="83" name="テキスト ボックス 82"/>
        <xdr:cNvSpPr txBox="1"/>
      </xdr:nvSpPr>
      <xdr:spPr>
        <a:xfrm>
          <a:off x="3530111" y="57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162928</xdr:rowOff>
    </xdr:from>
    <xdr:to>
      <xdr:col>15</xdr:col>
      <xdr:colOff>101600</xdr:colOff>
      <xdr:row>35</xdr:row>
      <xdr:rowOff>93078</xdr:rowOff>
    </xdr:to>
    <xdr:sp macro="" textlink="">
      <xdr:nvSpPr>
        <xdr:cNvPr id="84" name="楕円 83"/>
        <xdr:cNvSpPr/>
      </xdr:nvSpPr>
      <xdr:spPr>
        <a:xfrm>
          <a:off x="2857500" y="59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109605</xdr:rowOff>
    </xdr:from>
    <xdr:ext cx="534377" cy="259045"/>
    <xdr:sp macro="" textlink="">
      <xdr:nvSpPr>
        <xdr:cNvPr id="85" name="テキスト ボックス 84"/>
        <xdr:cNvSpPr txBox="1"/>
      </xdr:nvSpPr>
      <xdr:spPr>
        <a:xfrm>
          <a:off x="2641111" y="576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77413</xdr:rowOff>
    </xdr:from>
    <xdr:to>
      <xdr:col>10</xdr:col>
      <xdr:colOff>165100</xdr:colOff>
      <xdr:row>35</xdr:row>
      <xdr:rowOff>7563</xdr:rowOff>
    </xdr:to>
    <xdr:sp macro="" textlink="">
      <xdr:nvSpPr>
        <xdr:cNvPr id="86" name="楕円 85"/>
        <xdr:cNvSpPr/>
      </xdr:nvSpPr>
      <xdr:spPr>
        <a:xfrm>
          <a:off x="1968500" y="590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24090</xdr:rowOff>
    </xdr:from>
    <xdr:ext cx="599010" cy="259045"/>
    <xdr:sp macro="" textlink="">
      <xdr:nvSpPr>
        <xdr:cNvPr id="87" name="テキスト ボックス 86"/>
        <xdr:cNvSpPr txBox="1"/>
      </xdr:nvSpPr>
      <xdr:spPr>
        <a:xfrm>
          <a:off x="1719795" y="568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83528</xdr:rowOff>
    </xdr:from>
    <xdr:to>
      <xdr:col>6</xdr:col>
      <xdr:colOff>38100</xdr:colOff>
      <xdr:row>35</xdr:row>
      <xdr:rowOff>13678</xdr:rowOff>
    </xdr:to>
    <xdr:sp macro="" textlink="">
      <xdr:nvSpPr>
        <xdr:cNvPr id="88" name="楕円 87"/>
        <xdr:cNvSpPr/>
      </xdr:nvSpPr>
      <xdr:spPr>
        <a:xfrm>
          <a:off x="1079500" y="59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30205</xdr:rowOff>
    </xdr:from>
    <xdr:ext cx="599010" cy="259045"/>
    <xdr:sp macro="" textlink="">
      <xdr:nvSpPr>
        <xdr:cNvPr id="89" name="テキスト ボックス 88"/>
        <xdr:cNvSpPr txBox="1"/>
      </xdr:nvSpPr>
      <xdr:spPr>
        <a:xfrm>
          <a:off x="830795" y="568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141999</xdr:rowOff>
    </xdr:from>
    <xdr:to>
      <xdr:col>24</xdr:col>
      <xdr:colOff>63500</xdr:colOff>
      <xdr:row>53</xdr:row>
      <xdr:rowOff>61557</xdr:rowOff>
    </xdr:to>
    <xdr:cxnSp macro="">
      <xdr:nvCxnSpPr>
        <xdr:cNvPr id="119" name="直線コネクタ 118"/>
        <xdr:cNvCxnSpPr/>
      </xdr:nvCxnSpPr>
      <xdr:spPr>
        <a:xfrm flipV="1">
          <a:off x="3797300" y="9057399"/>
          <a:ext cx="838200" cy="9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61557</xdr:rowOff>
    </xdr:from>
    <xdr:to>
      <xdr:col>19</xdr:col>
      <xdr:colOff>177800</xdr:colOff>
      <xdr:row>53</xdr:row>
      <xdr:rowOff>143993</xdr:rowOff>
    </xdr:to>
    <xdr:cxnSp macro="">
      <xdr:nvCxnSpPr>
        <xdr:cNvPr id="122" name="直線コネクタ 121"/>
        <xdr:cNvCxnSpPr/>
      </xdr:nvCxnSpPr>
      <xdr:spPr>
        <a:xfrm flipV="1">
          <a:off x="2908300" y="9148407"/>
          <a:ext cx="889000" cy="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143993</xdr:rowOff>
    </xdr:from>
    <xdr:to>
      <xdr:col>15</xdr:col>
      <xdr:colOff>50800</xdr:colOff>
      <xdr:row>54</xdr:row>
      <xdr:rowOff>30061</xdr:rowOff>
    </xdr:to>
    <xdr:cxnSp macro="">
      <xdr:nvCxnSpPr>
        <xdr:cNvPr id="125" name="直線コネクタ 124"/>
        <xdr:cNvCxnSpPr/>
      </xdr:nvCxnSpPr>
      <xdr:spPr>
        <a:xfrm flipV="1">
          <a:off x="2019300" y="9230843"/>
          <a:ext cx="889000" cy="5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136169</xdr:rowOff>
    </xdr:from>
    <xdr:to>
      <xdr:col>10</xdr:col>
      <xdr:colOff>114300</xdr:colOff>
      <xdr:row>54</xdr:row>
      <xdr:rowOff>30061</xdr:rowOff>
    </xdr:to>
    <xdr:cxnSp macro="">
      <xdr:nvCxnSpPr>
        <xdr:cNvPr id="128" name="直線コネクタ 127"/>
        <xdr:cNvCxnSpPr/>
      </xdr:nvCxnSpPr>
      <xdr:spPr>
        <a:xfrm>
          <a:off x="1130300" y="9051569"/>
          <a:ext cx="889000" cy="23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91199</xdr:rowOff>
    </xdr:from>
    <xdr:to>
      <xdr:col>24</xdr:col>
      <xdr:colOff>114300</xdr:colOff>
      <xdr:row>53</xdr:row>
      <xdr:rowOff>21349</xdr:rowOff>
    </xdr:to>
    <xdr:sp macro="" textlink="">
      <xdr:nvSpPr>
        <xdr:cNvPr id="138" name="楕円 137"/>
        <xdr:cNvSpPr/>
      </xdr:nvSpPr>
      <xdr:spPr>
        <a:xfrm>
          <a:off x="4584700" y="90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114076</xdr:rowOff>
    </xdr:from>
    <xdr:ext cx="599010" cy="259045"/>
    <xdr:sp macro="" textlink="">
      <xdr:nvSpPr>
        <xdr:cNvPr id="139" name="物件費該当値テキスト"/>
        <xdr:cNvSpPr txBox="1"/>
      </xdr:nvSpPr>
      <xdr:spPr>
        <a:xfrm>
          <a:off x="4686300" y="88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10757</xdr:rowOff>
    </xdr:from>
    <xdr:to>
      <xdr:col>20</xdr:col>
      <xdr:colOff>38100</xdr:colOff>
      <xdr:row>53</xdr:row>
      <xdr:rowOff>112357</xdr:rowOff>
    </xdr:to>
    <xdr:sp macro="" textlink="">
      <xdr:nvSpPr>
        <xdr:cNvPr id="140" name="楕円 139"/>
        <xdr:cNvSpPr/>
      </xdr:nvSpPr>
      <xdr:spPr>
        <a:xfrm>
          <a:off x="3746500" y="90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128884</xdr:rowOff>
    </xdr:from>
    <xdr:ext cx="599010" cy="259045"/>
    <xdr:sp macro="" textlink="">
      <xdr:nvSpPr>
        <xdr:cNvPr id="141" name="テキスト ボックス 140"/>
        <xdr:cNvSpPr txBox="1"/>
      </xdr:nvSpPr>
      <xdr:spPr>
        <a:xfrm>
          <a:off x="3497795" y="88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93193</xdr:rowOff>
    </xdr:from>
    <xdr:to>
      <xdr:col>15</xdr:col>
      <xdr:colOff>101600</xdr:colOff>
      <xdr:row>54</xdr:row>
      <xdr:rowOff>23343</xdr:rowOff>
    </xdr:to>
    <xdr:sp macro="" textlink="">
      <xdr:nvSpPr>
        <xdr:cNvPr id="142" name="楕円 141"/>
        <xdr:cNvSpPr/>
      </xdr:nvSpPr>
      <xdr:spPr>
        <a:xfrm>
          <a:off x="2857500" y="91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39870</xdr:rowOff>
    </xdr:from>
    <xdr:ext cx="599010" cy="259045"/>
    <xdr:sp macro="" textlink="">
      <xdr:nvSpPr>
        <xdr:cNvPr id="143" name="テキスト ボックス 142"/>
        <xdr:cNvSpPr txBox="1"/>
      </xdr:nvSpPr>
      <xdr:spPr>
        <a:xfrm>
          <a:off x="2608795" y="895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150711</xdr:rowOff>
    </xdr:from>
    <xdr:to>
      <xdr:col>10</xdr:col>
      <xdr:colOff>165100</xdr:colOff>
      <xdr:row>54</xdr:row>
      <xdr:rowOff>80861</xdr:rowOff>
    </xdr:to>
    <xdr:sp macro="" textlink="">
      <xdr:nvSpPr>
        <xdr:cNvPr id="144" name="楕円 143"/>
        <xdr:cNvSpPr/>
      </xdr:nvSpPr>
      <xdr:spPr>
        <a:xfrm>
          <a:off x="1968500" y="92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97388</xdr:rowOff>
    </xdr:from>
    <xdr:ext cx="534377" cy="259045"/>
    <xdr:sp macro="" textlink="">
      <xdr:nvSpPr>
        <xdr:cNvPr id="145" name="テキスト ボックス 144"/>
        <xdr:cNvSpPr txBox="1"/>
      </xdr:nvSpPr>
      <xdr:spPr>
        <a:xfrm>
          <a:off x="1752111" y="90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85369</xdr:rowOff>
    </xdr:from>
    <xdr:to>
      <xdr:col>6</xdr:col>
      <xdr:colOff>38100</xdr:colOff>
      <xdr:row>53</xdr:row>
      <xdr:rowOff>15519</xdr:rowOff>
    </xdr:to>
    <xdr:sp macro="" textlink="">
      <xdr:nvSpPr>
        <xdr:cNvPr id="146" name="楕円 145"/>
        <xdr:cNvSpPr/>
      </xdr:nvSpPr>
      <xdr:spPr>
        <a:xfrm>
          <a:off x="1079500" y="90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32046</xdr:rowOff>
    </xdr:from>
    <xdr:ext cx="599010" cy="259045"/>
    <xdr:sp macro="" textlink="">
      <xdr:nvSpPr>
        <xdr:cNvPr id="147" name="テキスト ボックス 146"/>
        <xdr:cNvSpPr txBox="1"/>
      </xdr:nvSpPr>
      <xdr:spPr>
        <a:xfrm>
          <a:off x="830795" y="877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146786</xdr:rowOff>
    </xdr:from>
    <xdr:to>
      <xdr:col>24</xdr:col>
      <xdr:colOff>62865</xdr:colOff>
      <xdr:row>78</xdr:row>
      <xdr:rowOff>104313</xdr:rowOff>
    </xdr:to>
    <xdr:cxnSp macro="">
      <xdr:nvCxnSpPr>
        <xdr:cNvPr id="169" name="直線コネクタ 168"/>
        <xdr:cNvCxnSpPr/>
      </xdr:nvCxnSpPr>
      <xdr:spPr>
        <a:xfrm flipV="1">
          <a:off x="4633595" y="12491186"/>
          <a:ext cx="1270" cy="986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108140</xdr:rowOff>
    </xdr:from>
    <xdr:ext cx="378565" cy="259045"/>
    <xdr:sp macro="" textlink="">
      <xdr:nvSpPr>
        <xdr:cNvPr id="170" name="維持補修費最小値テキスト"/>
        <xdr:cNvSpPr txBox="1"/>
      </xdr:nvSpPr>
      <xdr:spPr>
        <a:xfrm>
          <a:off x="4686300" y="1348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104313</xdr:rowOff>
    </xdr:from>
    <xdr:to>
      <xdr:col>24</xdr:col>
      <xdr:colOff>152400</xdr:colOff>
      <xdr:row>78</xdr:row>
      <xdr:rowOff>104313</xdr:rowOff>
    </xdr:to>
    <xdr:cxnSp macro="">
      <xdr:nvCxnSpPr>
        <xdr:cNvPr id="171" name="直線コネクタ 170"/>
        <xdr:cNvCxnSpPr/>
      </xdr:nvCxnSpPr>
      <xdr:spPr>
        <a:xfrm>
          <a:off x="4546600" y="1347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93463</xdr:rowOff>
    </xdr:from>
    <xdr:ext cx="534377" cy="259045"/>
    <xdr:sp macro="" textlink="">
      <xdr:nvSpPr>
        <xdr:cNvPr id="172" name="維持補修費最大値テキスト"/>
        <xdr:cNvSpPr txBox="1"/>
      </xdr:nvSpPr>
      <xdr:spPr>
        <a:xfrm>
          <a:off x="4686300" y="122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146786</xdr:rowOff>
    </xdr:from>
    <xdr:to>
      <xdr:col>24</xdr:col>
      <xdr:colOff>152400</xdr:colOff>
      <xdr:row>72</xdr:row>
      <xdr:rowOff>146786</xdr:rowOff>
    </xdr:to>
    <xdr:cxnSp macro="">
      <xdr:nvCxnSpPr>
        <xdr:cNvPr id="173" name="直線コネクタ 172"/>
        <xdr:cNvCxnSpPr/>
      </xdr:nvCxnSpPr>
      <xdr:spPr>
        <a:xfrm>
          <a:off x="4546600" y="124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146786</xdr:rowOff>
    </xdr:from>
    <xdr:to>
      <xdr:col>24</xdr:col>
      <xdr:colOff>63500</xdr:colOff>
      <xdr:row>73</xdr:row>
      <xdr:rowOff>169601</xdr:rowOff>
    </xdr:to>
    <xdr:cxnSp macro="">
      <xdr:nvCxnSpPr>
        <xdr:cNvPr id="174" name="直線コネクタ 173"/>
        <xdr:cNvCxnSpPr/>
      </xdr:nvCxnSpPr>
      <xdr:spPr>
        <a:xfrm flipV="1">
          <a:off x="3797300" y="12491186"/>
          <a:ext cx="838200" cy="1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xdr:rowOff>
    </xdr:from>
    <xdr:ext cx="469744" cy="259045"/>
    <xdr:sp macro="" textlink="">
      <xdr:nvSpPr>
        <xdr:cNvPr id="175" name="維持補修費平均値テキスト"/>
        <xdr:cNvSpPr txBox="1"/>
      </xdr:nvSpPr>
      <xdr:spPr>
        <a:xfrm>
          <a:off x="4686300" y="1320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23247</xdr:rowOff>
    </xdr:from>
    <xdr:to>
      <xdr:col>24</xdr:col>
      <xdr:colOff>114300</xdr:colOff>
      <xdr:row>77</xdr:row>
      <xdr:rowOff>124847</xdr:rowOff>
    </xdr:to>
    <xdr:sp macro="" textlink="">
      <xdr:nvSpPr>
        <xdr:cNvPr id="176" name="フローチャート: 判断 175"/>
        <xdr:cNvSpPr/>
      </xdr:nvSpPr>
      <xdr:spPr>
        <a:xfrm>
          <a:off x="4584700" y="1322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18131</xdr:rowOff>
    </xdr:from>
    <xdr:to>
      <xdr:col>19</xdr:col>
      <xdr:colOff>177800</xdr:colOff>
      <xdr:row>73</xdr:row>
      <xdr:rowOff>169601</xdr:rowOff>
    </xdr:to>
    <xdr:cxnSp macro="">
      <xdr:nvCxnSpPr>
        <xdr:cNvPr id="177" name="直線コネクタ 176"/>
        <xdr:cNvCxnSpPr/>
      </xdr:nvCxnSpPr>
      <xdr:spPr>
        <a:xfrm>
          <a:off x="2908300" y="12533981"/>
          <a:ext cx="889000" cy="1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35956</xdr:rowOff>
    </xdr:from>
    <xdr:to>
      <xdr:col>20</xdr:col>
      <xdr:colOff>38100</xdr:colOff>
      <xdr:row>77</xdr:row>
      <xdr:rowOff>137556</xdr:rowOff>
    </xdr:to>
    <xdr:sp macro="" textlink="">
      <xdr:nvSpPr>
        <xdr:cNvPr id="178" name="フローチャート: 判断 177"/>
        <xdr:cNvSpPr/>
      </xdr:nvSpPr>
      <xdr:spPr>
        <a:xfrm>
          <a:off x="3746500" y="132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128683</xdr:rowOff>
    </xdr:from>
    <xdr:ext cx="469744" cy="259045"/>
    <xdr:sp macro="" textlink="">
      <xdr:nvSpPr>
        <xdr:cNvPr id="179" name="テキスト ボックス 178"/>
        <xdr:cNvSpPr txBox="1"/>
      </xdr:nvSpPr>
      <xdr:spPr>
        <a:xfrm>
          <a:off x="3562428" y="133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113091</xdr:rowOff>
    </xdr:from>
    <xdr:to>
      <xdr:col>15</xdr:col>
      <xdr:colOff>50800</xdr:colOff>
      <xdr:row>73</xdr:row>
      <xdr:rowOff>18131</xdr:rowOff>
    </xdr:to>
    <xdr:cxnSp macro="">
      <xdr:nvCxnSpPr>
        <xdr:cNvPr id="180" name="直線コネクタ 179"/>
        <xdr:cNvCxnSpPr/>
      </xdr:nvCxnSpPr>
      <xdr:spPr>
        <a:xfrm>
          <a:off x="2019300" y="12114591"/>
          <a:ext cx="889000" cy="4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33716</xdr:rowOff>
    </xdr:from>
    <xdr:to>
      <xdr:col>15</xdr:col>
      <xdr:colOff>101600</xdr:colOff>
      <xdr:row>77</xdr:row>
      <xdr:rowOff>135316</xdr:rowOff>
    </xdr:to>
    <xdr:sp macro="" textlink="">
      <xdr:nvSpPr>
        <xdr:cNvPr id="181" name="フローチャート: 判断 180"/>
        <xdr:cNvSpPr/>
      </xdr:nvSpPr>
      <xdr:spPr>
        <a:xfrm>
          <a:off x="2857500" y="1323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126443</xdr:rowOff>
    </xdr:from>
    <xdr:ext cx="469744" cy="259045"/>
    <xdr:sp macro="" textlink="">
      <xdr:nvSpPr>
        <xdr:cNvPr id="182" name="テキスト ボックス 181"/>
        <xdr:cNvSpPr txBox="1"/>
      </xdr:nvSpPr>
      <xdr:spPr>
        <a:xfrm>
          <a:off x="2673428" y="133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113091</xdr:rowOff>
    </xdr:from>
    <xdr:to>
      <xdr:col>10</xdr:col>
      <xdr:colOff>114300</xdr:colOff>
      <xdr:row>72</xdr:row>
      <xdr:rowOff>132659</xdr:rowOff>
    </xdr:to>
    <xdr:cxnSp macro="">
      <xdr:nvCxnSpPr>
        <xdr:cNvPr id="183" name="直線コネクタ 182"/>
        <xdr:cNvCxnSpPr/>
      </xdr:nvCxnSpPr>
      <xdr:spPr>
        <a:xfrm flipV="1">
          <a:off x="1130300" y="12114591"/>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22834</xdr:rowOff>
    </xdr:from>
    <xdr:to>
      <xdr:col>10</xdr:col>
      <xdr:colOff>165100</xdr:colOff>
      <xdr:row>77</xdr:row>
      <xdr:rowOff>124434</xdr:rowOff>
    </xdr:to>
    <xdr:sp macro="" textlink="">
      <xdr:nvSpPr>
        <xdr:cNvPr id="184" name="フローチャート: 判断 183"/>
        <xdr:cNvSpPr/>
      </xdr:nvSpPr>
      <xdr:spPr>
        <a:xfrm>
          <a:off x="19685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115561</xdr:rowOff>
    </xdr:from>
    <xdr:ext cx="469744" cy="259045"/>
    <xdr:sp macro="" textlink="">
      <xdr:nvSpPr>
        <xdr:cNvPr id="185" name="テキスト ボックス 184"/>
        <xdr:cNvSpPr txBox="1"/>
      </xdr:nvSpPr>
      <xdr:spPr>
        <a:xfrm>
          <a:off x="1784428" y="1331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57217</xdr:rowOff>
    </xdr:from>
    <xdr:to>
      <xdr:col>6</xdr:col>
      <xdr:colOff>38100</xdr:colOff>
      <xdr:row>77</xdr:row>
      <xdr:rowOff>158817</xdr:rowOff>
    </xdr:to>
    <xdr:sp macro="" textlink="">
      <xdr:nvSpPr>
        <xdr:cNvPr id="186" name="フローチャート: 判断 185"/>
        <xdr:cNvSpPr/>
      </xdr:nvSpPr>
      <xdr:spPr>
        <a:xfrm>
          <a:off x="1079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149944</xdr:rowOff>
    </xdr:from>
    <xdr:ext cx="469744" cy="259045"/>
    <xdr:sp macro="" textlink="">
      <xdr:nvSpPr>
        <xdr:cNvPr id="187" name="テキスト ボックス 186"/>
        <xdr:cNvSpPr txBox="1"/>
      </xdr:nvSpPr>
      <xdr:spPr>
        <a:xfrm>
          <a:off x="895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95986</xdr:rowOff>
    </xdr:from>
    <xdr:to>
      <xdr:col>24</xdr:col>
      <xdr:colOff>114300</xdr:colOff>
      <xdr:row>73</xdr:row>
      <xdr:rowOff>26136</xdr:rowOff>
    </xdr:to>
    <xdr:sp macro="" textlink="">
      <xdr:nvSpPr>
        <xdr:cNvPr id="193" name="楕円 192"/>
        <xdr:cNvSpPr/>
      </xdr:nvSpPr>
      <xdr:spPr>
        <a:xfrm>
          <a:off x="4584700" y="124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49013</xdr:rowOff>
    </xdr:from>
    <xdr:ext cx="534377" cy="259045"/>
    <xdr:sp macro="" textlink="">
      <xdr:nvSpPr>
        <xdr:cNvPr id="194" name="維持補修費該当値テキスト"/>
        <xdr:cNvSpPr txBox="1"/>
      </xdr:nvSpPr>
      <xdr:spPr>
        <a:xfrm>
          <a:off x="4686300" y="123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118801</xdr:rowOff>
    </xdr:from>
    <xdr:to>
      <xdr:col>20</xdr:col>
      <xdr:colOff>38100</xdr:colOff>
      <xdr:row>74</xdr:row>
      <xdr:rowOff>48951</xdr:rowOff>
    </xdr:to>
    <xdr:sp macro="" textlink="">
      <xdr:nvSpPr>
        <xdr:cNvPr id="195" name="楕円 194"/>
        <xdr:cNvSpPr/>
      </xdr:nvSpPr>
      <xdr:spPr>
        <a:xfrm>
          <a:off x="3746500" y="126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65478</xdr:rowOff>
    </xdr:from>
    <xdr:ext cx="534377" cy="259045"/>
    <xdr:sp macro="" textlink="">
      <xdr:nvSpPr>
        <xdr:cNvPr id="196" name="テキスト ボックス 195"/>
        <xdr:cNvSpPr txBox="1"/>
      </xdr:nvSpPr>
      <xdr:spPr>
        <a:xfrm>
          <a:off x="3530111" y="12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138781</xdr:rowOff>
    </xdr:from>
    <xdr:to>
      <xdr:col>15</xdr:col>
      <xdr:colOff>101600</xdr:colOff>
      <xdr:row>73</xdr:row>
      <xdr:rowOff>68931</xdr:rowOff>
    </xdr:to>
    <xdr:sp macro="" textlink="">
      <xdr:nvSpPr>
        <xdr:cNvPr id="197" name="楕円 196"/>
        <xdr:cNvSpPr/>
      </xdr:nvSpPr>
      <xdr:spPr>
        <a:xfrm>
          <a:off x="2857500" y="124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85458</xdr:rowOff>
    </xdr:from>
    <xdr:ext cx="534377" cy="259045"/>
    <xdr:sp macro="" textlink="">
      <xdr:nvSpPr>
        <xdr:cNvPr id="198" name="テキスト ボックス 197"/>
        <xdr:cNvSpPr txBox="1"/>
      </xdr:nvSpPr>
      <xdr:spPr>
        <a:xfrm>
          <a:off x="2641111" y="122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62291</xdr:rowOff>
    </xdr:from>
    <xdr:to>
      <xdr:col>10</xdr:col>
      <xdr:colOff>165100</xdr:colOff>
      <xdr:row>70</xdr:row>
      <xdr:rowOff>163891</xdr:rowOff>
    </xdr:to>
    <xdr:sp macro="" textlink="">
      <xdr:nvSpPr>
        <xdr:cNvPr id="199" name="楕円 198"/>
        <xdr:cNvSpPr/>
      </xdr:nvSpPr>
      <xdr:spPr>
        <a:xfrm>
          <a:off x="1968500" y="120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8968</xdr:rowOff>
    </xdr:from>
    <xdr:ext cx="534377" cy="259045"/>
    <xdr:sp macro="" textlink="">
      <xdr:nvSpPr>
        <xdr:cNvPr id="200" name="テキスト ボックス 199"/>
        <xdr:cNvSpPr txBox="1"/>
      </xdr:nvSpPr>
      <xdr:spPr>
        <a:xfrm>
          <a:off x="1752111" y="118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81859</xdr:rowOff>
    </xdr:from>
    <xdr:to>
      <xdr:col>6</xdr:col>
      <xdr:colOff>38100</xdr:colOff>
      <xdr:row>73</xdr:row>
      <xdr:rowOff>12009</xdr:rowOff>
    </xdr:to>
    <xdr:sp macro="" textlink="">
      <xdr:nvSpPr>
        <xdr:cNvPr id="201" name="楕円 200"/>
        <xdr:cNvSpPr/>
      </xdr:nvSpPr>
      <xdr:spPr>
        <a:xfrm>
          <a:off x="1079500" y="124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28536</xdr:rowOff>
    </xdr:from>
    <xdr:ext cx="534377" cy="259045"/>
    <xdr:sp macro="" textlink="">
      <xdr:nvSpPr>
        <xdr:cNvPr id="202" name="テキスト ボックス 201"/>
        <xdr:cNvSpPr txBox="1"/>
      </xdr:nvSpPr>
      <xdr:spPr>
        <a:xfrm>
          <a:off x="863111" y="122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9" name="直線コネクタ 228"/>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30" name="扶助費最小値テキスト"/>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31" name="直線コネクタ 230"/>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2" name="扶助費最大値テキスト"/>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3" name="直線コネクタ 232"/>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81685</xdr:rowOff>
    </xdr:from>
    <xdr:to>
      <xdr:col>24</xdr:col>
      <xdr:colOff>63500</xdr:colOff>
      <xdr:row>97</xdr:row>
      <xdr:rowOff>47836</xdr:rowOff>
    </xdr:to>
    <xdr:cxnSp macro="">
      <xdr:nvCxnSpPr>
        <xdr:cNvPr id="234" name="直線コネクタ 233"/>
        <xdr:cNvCxnSpPr/>
      </xdr:nvCxnSpPr>
      <xdr:spPr>
        <a:xfrm flipV="1">
          <a:off x="3797300" y="16540885"/>
          <a:ext cx="838200" cy="1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5" name="扶助費平均値テキスト"/>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6" name="フローチャート: 判断 235"/>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47836</xdr:rowOff>
    </xdr:from>
    <xdr:to>
      <xdr:col>19</xdr:col>
      <xdr:colOff>177800</xdr:colOff>
      <xdr:row>97</xdr:row>
      <xdr:rowOff>130474</xdr:rowOff>
    </xdr:to>
    <xdr:cxnSp macro="">
      <xdr:nvCxnSpPr>
        <xdr:cNvPr id="237" name="直線コネクタ 236"/>
        <xdr:cNvCxnSpPr/>
      </xdr:nvCxnSpPr>
      <xdr:spPr>
        <a:xfrm flipV="1">
          <a:off x="2908300" y="16678486"/>
          <a:ext cx="889000" cy="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8" name="フローチャート: 判断 237"/>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9" name="テキスト ボックス 238"/>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5021</xdr:rowOff>
    </xdr:from>
    <xdr:to>
      <xdr:col>15</xdr:col>
      <xdr:colOff>50800</xdr:colOff>
      <xdr:row>97</xdr:row>
      <xdr:rowOff>130474</xdr:rowOff>
    </xdr:to>
    <xdr:cxnSp macro="">
      <xdr:nvCxnSpPr>
        <xdr:cNvPr id="240" name="直線コネクタ 239"/>
        <xdr:cNvCxnSpPr/>
      </xdr:nvCxnSpPr>
      <xdr:spPr>
        <a:xfrm>
          <a:off x="2019300" y="16635671"/>
          <a:ext cx="889000" cy="12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41" name="フローチャート: 判断 240"/>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2" name="テキスト ボックス 241"/>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5021</xdr:rowOff>
    </xdr:from>
    <xdr:to>
      <xdr:col>10</xdr:col>
      <xdr:colOff>114300</xdr:colOff>
      <xdr:row>98</xdr:row>
      <xdr:rowOff>164666</xdr:rowOff>
    </xdr:to>
    <xdr:cxnSp macro="">
      <xdr:nvCxnSpPr>
        <xdr:cNvPr id="243" name="直線コネクタ 242"/>
        <xdr:cNvCxnSpPr/>
      </xdr:nvCxnSpPr>
      <xdr:spPr>
        <a:xfrm flipV="1">
          <a:off x="1130300" y="16635671"/>
          <a:ext cx="889000" cy="33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4" name="フローチャート: 判断 243"/>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5" name="テキスト ボックス 244"/>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6" name="フローチャート: 判断 245"/>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7" name="テキスト ボックス 246"/>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30885</xdr:rowOff>
    </xdr:from>
    <xdr:to>
      <xdr:col>24</xdr:col>
      <xdr:colOff>114300</xdr:colOff>
      <xdr:row>96</xdr:row>
      <xdr:rowOff>132485</xdr:rowOff>
    </xdr:to>
    <xdr:sp macro="" textlink="">
      <xdr:nvSpPr>
        <xdr:cNvPr id="253" name="楕円 252"/>
        <xdr:cNvSpPr/>
      </xdr:nvSpPr>
      <xdr:spPr>
        <a:xfrm>
          <a:off x="4584700" y="164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53762</xdr:rowOff>
    </xdr:from>
    <xdr:ext cx="534377" cy="259045"/>
    <xdr:sp macro="" textlink="">
      <xdr:nvSpPr>
        <xdr:cNvPr id="254" name="扶助費該当値テキスト"/>
        <xdr:cNvSpPr txBox="1"/>
      </xdr:nvSpPr>
      <xdr:spPr>
        <a:xfrm>
          <a:off x="4686300" y="1634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168486</xdr:rowOff>
    </xdr:from>
    <xdr:to>
      <xdr:col>20</xdr:col>
      <xdr:colOff>38100</xdr:colOff>
      <xdr:row>97</xdr:row>
      <xdr:rowOff>98636</xdr:rowOff>
    </xdr:to>
    <xdr:sp macro="" textlink="">
      <xdr:nvSpPr>
        <xdr:cNvPr id="255" name="楕円 254"/>
        <xdr:cNvSpPr/>
      </xdr:nvSpPr>
      <xdr:spPr>
        <a:xfrm>
          <a:off x="3746500" y="166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115163</xdr:rowOff>
    </xdr:from>
    <xdr:ext cx="534377" cy="259045"/>
    <xdr:sp macro="" textlink="">
      <xdr:nvSpPr>
        <xdr:cNvPr id="256" name="テキスト ボックス 255"/>
        <xdr:cNvSpPr txBox="1"/>
      </xdr:nvSpPr>
      <xdr:spPr>
        <a:xfrm>
          <a:off x="3530111" y="164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79674</xdr:rowOff>
    </xdr:from>
    <xdr:to>
      <xdr:col>15</xdr:col>
      <xdr:colOff>101600</xdr:colOff>
      <xdr:row>98</xdr:row>
      <xdr:rowOff>9824</xdr:rowOff>
    </xdr:to>
    <xdr:sp macro="" textlink="">
      <xdr:nvSpPr>
        <xdr:cNvPr id="257" name="楕円 256"/>
        <xdr:cNvSpPr/>
      </xdr:nvSpPr>
      <xdr:spPr>
        <a:xfrm>
          <a:off x="2857500" y="167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26351</xdr:rowOff>
    </xdr:from>
    <xdr:ext cx="534377" cy="259045"/>
    <xdr:sp macro="" textlink="">
      <xdr:nvSpPr>
        <xdr:cNvPr id="258" name="テキスト ボックス 257"/>
        <xdr:cNvSpPr txBox="1"/>
      </xdr:nvSpPr>
      <xdr:spPr>
        <a:xfrm>
          <a:off x="2641111" y="1648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125671</xdr:rowOff>
    </xdr:from>
    <xdr:to>
      <xdr:col>10</xdr:col>
      <xdr:colOff>165100</xdr:colOff>
      <xdr:row>97</xdr:row>
      <xdr:rowOff>55821</xdr:rowOff>
    </xdr:to>
    <xdr:sp macro="" textlink="">
      <xdr:nvSpPr>
        <xdr:cNvPr id="259" name="楕円 258"/>
        <xdr:cNvSpPr/>
      </xdr:nvSpPr>
      <xdr:spPr>
        <a:xfrm>
          <a:off x="1968500" y="165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46948</xdr:rowOff>
    </xdr:from>
    <xdr:ext cx="534377" cy="259045"/>
    <xdr:sp macro="" textlink="">
      <xdr:nvSpPr>
        <xdr:cNvPr id="260" name="テキスト ボックス 259"/>
        <xdr:cNvSpPr txBox="1"/>
      </xdr:nvSpPr>
      <xdr:spPr>
        <a:xfrm>
          <a:off x="1752111" y="1667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113866</xdr:rowOff>
    </xdr:from>
    <xdr:to>
      <xdr:col>6</xdr:col>
      <xdr:colOff>38100</xdr:colOff>
      <xdr:row>99</xdr:row>
      <xdr:rowOff>44016</xdr:rowOff>
    </xdr:to>
    <xdr:sp macro="" textlink="">
      <xdr:nvSpPr>
        <xdr:cNvPr id="261" name="楕円 260"/>
        <xdr:cNvSpPr/>
      </xdr:nvSpPr>
      <xdr:spPr>
        <a:xfrm>
          <a:off x="1079500" y="169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35143</xdr:rowOff>
    </xdr:from>
    <xdr:ext cx="534377" cy="259045"/>
    <xdr:sp macro="" textlink="">
      <xdr:nvSpPr>
        <xdr:cNvPr id="262" name="テキスト ボックス 261"/>
        <xdr:cNvSpPr txBox="1"/>
      </xdr:nvSpPr>
      <xdr:spPr>
        <a:xfrm>
          <a:off x="863111" y="170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118893</xdr:rowOff>
    </xdr:from>
    <xdr:to>
      <xdr:col>55</xdr:col>
      <xdr:colOff>0</xdr:colOff>
      <xdr:row>35</xdr:row>
      <xdr:rowOff>129559</xdr:rowOff>
    </xdr:to>
    <xdr:cxnSp macro="">
      <xdr:nvCxnSpPr>
        <xdr:cNvPr id="289" name="直線コネクタ 288"/>
        <xdr:cNvCxnSpPr/>
      </xdr:nvCxnSpPr>
      <xdr:spPr>
        <a:xfrm flipV="1">
          <a:off x="9639300" y="6119643"/>
          <a:ext cx="8382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90" name="補助費等平均値テキスト"/>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88023</xdr:rowOff>
    </xdr:from>
    <xdr:to>
      <xdr:col>50</xdr:col>
      <xdr:colOff>114300</xdr:colOff>
      <xdr:row>35</xdr:row>
      <xdr:rowOff>129559</xdr:rowOff>
    </xdr:to>
    <xdr:cxnSp macro="">
      <xdr:nvCxnSpPr>
        <xdr:cNvPr id="292" name="直線コネクタ 291"/>
        <xdr:cNvCxnSpPr/>
      </xdr:nvCxnSpPr>
      <xdr:spPr>
        <a:xfrm>
          <a:off x="8750300" y="6088773"/>
          <a:ext cx="889000" cy="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4" name="テキスト ボックス 293"/>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88023</xdr:rowOff>
    </xdr:from>
    <xdr:to>
      <xdr:col>45</xdr:col>
      <xdr:colOff>177800</xdr:colOff>
      <xdr:row>35</xdr:row>
      <xdr:rowOff>124301</xdr:rowOff>
    </xdr:to>
    <xdr:cxnSp macro="">
      <xdr:nvCxnSpPr>
        <xdr:cNvPr id="295" name="直線コネクタ 294"/>
        <xdr:cNvCxnSpPr/>
      </xdr:nvCxnSpPr>
      <xdr:spPr>
        <a:xfrm flipV="1">
          <a:off x="7861300" y="6088773"/>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7" name="テキスト ボックス 296"/>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30100</xdr:rowOff>
    </xdr:from>
    <xdr:to>
      <xdr:col>41</xdr:col>
      <xdr:colOff>50800</xdr:colOff>
      <xdr:row>35</xdr:row>
      <xdr:rowOff>124301</xdr:rowOff>
    </xdr:to>
    <xdr:cxnSp macro="">
      <xdr:nvCxnSpPr>
        <xdr:cNvPr id="298" name="直線コネクタ 297"/>
        <xdr:cNvCxnSpPr/>
      </xdr:nvCxnSpPr>
      <xdr:spPr>
        <a:xfrm>
          <a:off x="6972300" y="5687950"/>
          <a:ext cx="889000" cy="43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300" name="テキスト ボックス 299"/>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2" name="テキスト ボックス 301"/>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68093</xdr:rowOff>
    </xdr:from>
    <xdr:to>
      <xdr:col>55</xdr:col>
      <xdr:colOff>50800</xdr:colOff>
      <xdr:row>35</xdr:row>
      <xdr:rowOff>169693</xdr:rowOff>
    </xdr:to>
    <xdr:sp macro="" textlink="">
      <xdr:nvSpPr>
        <xdr:cNvPr id="308" name="楕円 307"/>
        <xdr:cNvSpPr/>
      </xdr:nvSpPr>
      <xdr:spPr>
        <a:xfrm>
          <a:off x="10426700" y="60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90970</xdr:rowOff>
    </xdr:from>
    <xdr:ext cx="599010" cy="259045"/>
    <xdr:sp macro="" textlink="">
      <xdr:nvSpPr>
        <xdr:cNvPr id="309" name="補助費等該当値テキスト"/>
        <xdr:cNvSpPr txBox="1"/>
      </xdr:nvSpPr>
      <xdr:spPr>
        <a:xfrm>
          <a:off x="10528300" y="592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78759</xdr:rowOff>
    </xdr:from>
    <xdr:to>
      <xdr:col>50</xdr:col>
      <xdr:colOff>165100</xdr:colOff>
      <xdr:row>36</xdr:row>
      <xdr:rowOff>8909</xdr:rowOff>
    </xdr:to>
    <xdr:sp macro="" textlink="">
      <xdr:nvSpPr>
        <xdr:cNvPr id="310" name="楕円 309"/>
        <xdr:cNvSpPr/>
      </xdr:nvSpPr>
      <xdr:spPr>
        <a:xfrm>
          <a:off x="9588500" y="60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25436</xdr:rowOff>
    </xdr:from>
    <xdr:ext cx="599010" cy="259045"/>
    <xdr:sp macro="" textlink="">
      <xdr:nvSpPr>
        <xdr:cNvPr id="311" name="テキスト ボックス 310"/>
        <xdr:cNvSpPr txBox="1"/>
      </xdr:nvSpPr>
      <xdr:spPr>
        <a:xfrm>
          <a:off x="9339795" y="585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37223</xdr:rowOff>
    </xdr:from>
    <xdr:to>
      <xdr:col>46</xdr:col>
      <xdr:colOff>38100</xdr:colOff>
      <xdr:row>35</xdr:row>
      <xdr:rowOff>138823</xdr:rowOff>
    </xdr:to>
    <xdr:sp macro="" textlink="">
      <xdr:nvSpPr>
        <xdr:cNvPr id="312" name="楕円 311"/>
        <xdr:cNvSpPr/>
      </xdr:nvSpPr>
      <xdr:spPr>
        <a:xfrm>
          <a:off x="8699500" y="60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155350</xdr:rowOff>
    </xdr:from>
    <xdr:ext cx="599010" cy="259045"/>
    <xdr:sp macro="" textlink="">
      <xdr:nvSpPr>
        <xdr:cNvPr id="313" name="テキスト ボックス 312"/>
        <xdr:cNvSpPr txBox="1"/>
      </xdr:nvSpPr>
      <xdr:spPr>
        <a:xfrm>
          <a:off x="8450795" y="581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73501</xdr:rowOff>
    </xdr:from>
    <xdr:to>
      <xdr:col>41</xdr:col>
      <xdr:colOff>101600</xdr:colOff>
      <xdr:row>36</xdr:row>
      <xdr:rowOff>3651</xdr:rowOff>
    </xdr:to>
    <xdr:sp macro="" textlink="">
      <xdr:nvSpPr>
        <xdr:cNvPr id="314" name="楕円 313"/>
        <xdr:cNvSpPr/>
      </xdr:nvSpPr>
      <xdr:spPr>
        <a:xfrm>
          <a:off x="7810500" y="60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20178</xdr:rowOff>
    </xdr:from>
    <xdr:ext cx="599010" cy="259045"/>
    <xdr:sp macro="" textlink="">
      <xdr:nvSpPr>
        <xdr:cNvPr id="315" name="テキスト ボックス 314"/>
        <xdr:cNvSpPr txBox="1"/>
      </xdr:nvSpPr>
      <xdr:spPr>
        <a:xfrm>
          <a:off x="7561795" y="58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150750</xdr:rowOff>
    </xdr:from>
    <xdr:to>
      <xdr:col>36</xdr:col>
      <xdr:colOff>165100</xdr:colOff>
      <xdr:row>33</xdr:row>
      <xdr:rowOff>80900</xdr:rowOff>
    </xdr:to>
    <xdr:sp macro="" textlink="">
      <xdr:nvSpPr>
        <xdr:cNvPr id="316" name="楕円 315"/>
        <xdr:cNvSpPr/>
      </xdr:nvSpPr>
      <xdr:spPr>
        <a:xfrm>
          <a:off x="6921500" y="56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97427</xdr:rowOff>
    </xdr:from>
    <xdr:ext cx="599010" cy="259045"/>
    <xdr:sp macro="" textlink="">
      <xdr:nvSpPr>
        <xdr:cNvPr id="317" name="テキスト ボックス 316"/>
        <xdr:cNvSpPr txBox="1"/>
      </xdr:nvSpPr>
      <xdr:spPr>
        <a:xfrm>
          <a:off x="6672795" y="541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21811</xdr:rowOff>
    </xdr:from>
    <xdr:to>
      <xdr:col>55</xdr:col>
      <xdr:colOff>0</xdr:colOff>
      <xdr:row>57</xdr:row>
      <xdr:rowOff>41249</xdr:rowOff>
    </xdr:to>
    <xdr:cxnSp macro="">
      <xdr:nvCxnSpPr>
        <xdr:cNvPr id="346" name="直線コネクタ 345"/>
        <xdr:cNvCxnSpPr/>
      </xdr:nvCxnSpPr>
      <xdr:spPr>
        <a:xfrm>
          <a:off x="9639300" y="9623011"/>
          <a:ext cx="838200" cy="1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9863</xdr:rowOff>
    </xdr:from>
    <xdr:to>
      <xdr:col>50</xdr:col>
      <xdr:colOff>114300</xdr:colOff>
      <xdr:row>56</xdr:row>
      <xdr:rowOff>21811</xdr:rowOff>
    </xdr:to>
    <xdr:cxnSp macro="">
      <xdr:nvCxnSpPr>
        <xdr:cNvPr id="349" name="直線コネクタ 348"/>
        <xdr:cNvCxnSpPr/>
      </xdr:nvCxnSpPr>
      <xdr:spPr>
        <a:xfrm>
          <a:off x="8750300" y="9611063"/>
          <a:ext cx="8890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51" name="テキスト ボックス 350"/>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9863</xdr:rowOff>
    </xdr:from>
    <xdr:to>
      <xdr:col>45</xdr:col>
      <xdr:colOff>177800</xdr:colOff>
      <xdr:row>57</xdr:row>
      <xdr:rowOff>49952</xdr:rowOff>
    </xdr:to>
    <xdr:cxnSp macro="">
      <xdr:nvCxnSpPr>
        <xdr:cNvPr id="352" name="直線コネクタ 351"/>
        <xdr:cNvCxnSpPr/>
      </xdr:nvCxnSpPr>
      <xdr:spPr>
        <a:xfrm flipV="1">
          <a:off x="7861300" y="9611063"/>
          <a:ext cx="889000" cy="2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4" name="テキスト ボックス 353"/>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105189</xdr:rowOff>
    </xdr:from>
    <xdr:to>
      <xdr:col>41</xdr:col>
      <xdr:colOff>50800</xdr:colOff>
      <xdr:row>57</xdr:row>
      <xdr:rowOff>49952</xdr:rowOff>
    </xdr:to>
    <xdr:cxnSp macro="">
      <xdr:nvCxnSpPr>
        <xdr:cNvPr id="355" name="直線コネクタ 354"/>
        <xdr:cNvCxnSpPr/>
      </xdr:nvCxnSpPr>
      <xdr:spPr>
        <a:xfrm>
          <a:off x="6972300" y="9706389"/>
          <a:ext cx="889000" cy="1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9" name="テキスト ボックス 358"/>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161899</xdr:rowOff>
    </xdr:from>
    <xdr:to>
      <xdr:col>55</xdr:col>
      <xdr:colOff>50800</xdr:colOff>
      <xdr:row>57</xdr:row>
      <xdr:rowOff>92049</xdr:rowOff>
    </xdr:to>
    <xdr:sp macro="" textlink="">
      <xdr:nvSpPr>
        <xdr:cNvPr id="365" name="楕円 364"/>
        <xdr:cNvSpPr/>
      </xdr:nvSpPr>
      <xdr:spPr>
        <a:xfrm>
          <a:off x="10426700" y="97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140326</xdr:rowOff>
    </xdr:from>
    <xdr:ext cx="534377" cy="259045"/>
    <xdr:sp macro="" textlink="">
      <xdr:nvSpPr>
        <xdr:cNvPr id="366" name="普通建設事業費該当値テキスト"/>
        <xdr:cNvSpPr txBox="1"/>
      </xdr:nvSpPr>
      <xdr:spPr>
        <a:xfrm>
          <a:off x="10528300" y="97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142461</xdr:rowOff>
    </xdr:from>
    <xdr:to>
      <xdr:col>50</xdr:col>
      <xdr:colOff>165100</xdr:colOff>
      <xdr:row>56</xdr:row>
      <xdr:rowOff>72611</xdr:rowOff>
    </xdr:to>
    <xdr:sp macro="" textlink="">
      <xdr:nvSpPr>
        <xdr:cNvPr id="367" name="楕円 366"/>
        <xdr:cNvSpPr/>
      </xdr:nvSpPr>
      <xdr:spPr>
        <a:xfrm>
          <a:off x="9588500" y="95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89138</xdr:rowOff>
    </xdr:from>
    <xdr:ext cx="534377" cy="259045"/>
    <xdr:sp macro="" textlink="">
      <xdr:nvSpPr>
        <xdr:cNvPr id="368" name="テキスト ボックス 367"/>
        <xdr:cNvSpPr txBox="1"/>
      </xdr:nvSpPr>
      <xdr:spPr>
        <a:xfrm>
          <a:off x="9372111" y="93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130513</xdr:rowOff>
    </xdr:from>
    <xdr:to>
      <xdr:col>46</xdr:col>
      <xdr:colOff>38100</xdr:colOff>
      <xdr:row>56</xdr:row>
      <xdr:rowOff>60663</xdr:rowOff>
    </xdr:to>
    <xdr:sp macro="" textlink="">
      <xdr:nvSpPr>
        <xdr:cNvPr id="369" name="楕円 368"/>
        <xdr:cNvSpPr/>
      </xdr:nvSpPr>
      <xdr:spPr>
        <a:xfrm>
          <a:off x="8699500" y="95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77190</xdr:rowOff>
    </xdr:from>
    <xdr:ext cx="534377" cy="259045"/>
    <xdr:sp macro="" textlink="">
      <xdr:nvSpPr>
        <xdr:cNvPr id="370" name="テキスト ボックス 369"/>
        <xdr:cNvSpPr txBox="1"/>
      </xdr:nvSpPr>
      <xdr:spPr>
        <a:xfrm>
          <a:off x="8483111" y="933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170602</xdr:rowOff>
    </xdr:from>
    <xdr:to>
      <xdr:col>41</xdr:col>
      <xdr:colOff>101600</xdr:colOff>
      <xdr:row>57</xdr:row>
      <xdr:rowOff>100752</xdr:rowOff>
    </xdr:to>
    <xdr:sp macro="" textlink="">
      <xdr:nvSpPr>
        <xdr:cNvPr id="371" name="楕円 370"/>
        <xdr:cNvSpPr/>
      </xdr:nvSpPr>
      <xdr:spPr>
        <a:xfrm>
          <a:off x="7810500" y="97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91879</xdr:rowOff>
    </xdr:from>
    <xdr:ext cx="534377" cy="259045"/>
    <xdr:sp macro="" textlink="">
      <xdr:nvSpPr>
        <xdr:cNvPr id="372" name="テキスト ボックス 371"/>
        <xdr:cNvSpPr txBox="1"/>
      </xdr:nvSpPr>
      <xdr:spPr>
        <a:xfrm>
          <a:off x="7594111" y="986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54389</xdr:rowOff>
    </xdr:from>
    <xdr:to>
      <xdr:col>36</xdr:col>
      <xdr:colOff>165100</xdr:colOff>
      <xdr:row>56</xdr:row>
      <xdr:rowOff>155989</xdr:rowOff>
    </xdr:to>
    <xdr:sp macro="" textlink="">
      <xdr:nvSpPr>
        <xdr:cNvPr id="373" name="楕円 372"/>
        <xdr:cNvSpPr/>
      </xdr:nvSpPr>
      <xdr:spPr>
        <a:xfrm>
          <a:off x="6921500" y="96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1066</xdr:rowOff>
    </xdr:from>
    <xdr:ext cx="534377" cy="259045"/>
    <xdr:sp macro="" textlink="">
      <xdr:nvSpPr>
        <xdr:cNvPr id="374" name="テキスト ボックス 373"/>
        <xdr:cNvSpPr txBox="1"/>
      </xdr:nvSpPr>
      <xdr:spPr>
        <a:xfrm>
          <a:off x="6705111" y="943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68159</xdr:rowOff>
    </xdr:from>
    <xdr:to>
      <xdr:col>55</xdr:col>
      <xdr:colOff>0</xdr:colOff>
      <xdr:row>79</xdr:row>
      <xdr:rowOff>83257</xdr:rowOff>
    </xdr:to>
    <xdr:cxnSp macro="">
      <xdr:nvCxnSpPr>
        <xdr:cNvPr id="405" name="直線コネクタ 404"/>
        <xdr:cNvCxnSpPr/>
      </xdr:nvCxnSpPr>
      <xdr:spPr>
        <a:xfrm flipV="1">
          <a:off x="9639300" y="13612709"/>
          <a:ext cx="8382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83257</xdr:rowOff>
    </xdr:from>
    <xdr:to>
      <xdr:col>50</xdr:col>
      <xdr:colOff>114300</xdr:colOff>
      <xdr:row>79</xdr:row>
      <xdr:rowOff>91977</xdr:rowOff>
    </xdr:to>
    <xdr:cxnSp macro="">
      <xdr:nvCxnSpPr>
        <xdr:cNvPr id="408" name="直線コネクタ 407"/>
        <xdr:cNvCxnSpPr/>
      </xdr:nvCxnSpPr>
      <xdr:spPr>
        <a:xfrm flipV="1">
          <a:off x="8750300" y="13627807"/>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91977</xdr:rowOff>
    </xdr:from>
    <xdr:to>
      <xdr:col>45</xdr:col>
      <xdr:colOff>177800</xdr:colOff>
      <xdr:row>79</xdr:row>
      <xdr:rowOff>96451</xdr:rowOff>
    </xdr:to>
    <xdr:cxnSp macro="">
      <xdr:nvCxnSpPr>
        <xdr:cNvPr id="411" name="直線コネクタ 410"/>
        <xdr:cNvCxnSpPr/>
      </xdr:nvCxnSpPr>
      <xdr:spPr>
        <a:xfrm flipV="1">
          <a:off x="7861300" y="13636527"/>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89474</xdr:rowOff>
    </xdr:from>
    <xdr:to>
      <xdr:col>41</xdr:col>
      <xdr:colOff>50800</xdr:colOff>
      <xdr:row>79</xdr:row>
      <xdr:rowOff>96451</xdr:rowOff>
    </xdr:to>
    <xdr:cxnSp macro="">
      <xdr:nvCxnSpPr>
        <xdr:cNvPr id="414" name="直線コネクタ 413"/>
        <xdr:cNvCxnSpPr/>
      </xdr:nvCxnSpPr>
      <xdr:spPr>
        <a:xfrm>
          <a:off x="6972300" y="13634024"/>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17359</xdr:rowOff>
    </xdr:from>
    <xdr:to>
      <xdr:col>55</xdr:col>
      <xdr:colOff>50800</xdr:colOff>
      <xdr:row>79</xdr:row>
      <xdr:rowOff>118959</xdr:rowOff>
    </xdr:to>
    <xdr:sp macro="" textlink="">
      <xdr:nvSpPr>
        <xdr:cNvPr id="424" name="楕円 423"/>
        <xdr:cNvSpPr/>
      </xdr:nvSpPr>
      <xdr:spPr>
        <a:xfrm>
          <a:off x="10426700" y="135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103736</xdr:rowOff>
    </xdr:from>
    <xdr:ext cx="469744" cy="259045"/>
    <xdr:sp macro="" textlink="">
      <xdr:nvSpPr>
        <xdr:cNvPr id="425" name="普通建設事業費 （ うち新規整備　）該当値テキスト"/>
        <xdr:cNvSpPr txBox="1"/>
      </xdr:nvSpPr>
      <xdr:spPr>
        <a:xfrm>
          <a:off x="10528300" y="134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32457</xdr:rowOff>
    </xdr:from>
    <xdr:to>
      <xdr:col>50</xdr:col>
      <xdr:colOff>165100</xdr:colOff>
      <xdr:row>79</xdr:row>
      <xdr:rowOff>134057</xdr:rowOff>
    </xdr:to>
    <xdr:sp macro="" textlink="">
      <xdr:nvSpPr>
        <xdr:cNvPr id="426" name="楕円 425"/>
        <xdr:cNvSpPr/>
      </xdr:nvSpPr>
      <xdr:spPr>
        <a:xfrm>
          <a:off x="9588500" y="135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125184</xdr:rowOff>
    </xdr:from>
    <xdr:ext cx="469744" cy="259045"/>
    <xdr:sp macro="" textlink="">
      <xdr:nvSpPr>
        <xdr:cNvPr id="427" name="テキスト ボックス 426"/>
        <xdr:cNvSpPr txBox="1"/>
      </xdr:nvSpPr>
      <xdr:spPr>
        <a:xfrm>
          <a:off x="9404428" y="136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41177</xdr:rowOff>
    </xdr:from>
    <xdr:to>
      <xdr:col>46</xdr:col>
      <xdr:colOff>38100</xdr:colOff>
      <xdr:row>79</xdr:row>
      <xdr:rowOff>142777</xdr:rowOff>
    </xdr:to>
    <xdr:sp macro="" textlink="">
      <xdr:nvSpPr>
        <xdr:cNvPr id="428" name="楕円 427"/>
        <xdr:cNvSpPr/>
      </xdr:nvSpPr>
      <xdr:spPr>
        <a:xfrm>
          <a:off x="8699500" y="135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133904</xdr:rowOff>
    </xdr:from>
    <xdr:ext cx="378565" cy="259045"/>
    <xdr:sp macro="" textlink="">
      <xdr:nvSpPr>
        <xdr:cNvPr id="429" name="テキスト ボックス 428"/>
        <xdr:cNvSpPr txBox="1"/>
      </xdr:nvSpPr>
      <xdr:spPr>
        <a:xfrm>
          <a:off x="8561017" y="1367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45651</xdr:rowOff>
    </xdr:from>
    <xdr:to>
      <xdr:col>41</xdr:col>
      <xdr:colOff>101600</xdr:colOff>
      <xdr:row>79</xdr:row>
      <xdr:rowOff>147251</xdr:rowOff>
    </xdr:to>
    <xdr:sp macro="" textlink="">
      <xdr:nvSpPr>
        <xdr:cNvPr id="430" name="楕円 429"/>
        <xdr:cNvSpPr/>
      </xdr:nvSpPr>
      <xdr:spPr>
        <a:xfrm>
          <a:off x="7810500" y="13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138378</xdr:rowOff>
    </xdr:from>
    <xdr:ext cx="378565" cy="259045"/>
    <xdr:sp macro="" textlink="">
      <xdr:nvSpPr>
        <xdr:cNvPr id="431" name="テキスト ボックス 430"/>
        <xdr:cNvSpPr txBox="1"/>
      </xdr:nvSpPr>
      <xdr:spPr>
        <a:xfrm>
          <a:off x="7672017" y="136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38674</xdr:rowOff>
    </xdr:from>
    <xdr:to>
      <xdr:col>36</xdr:col>
      <xdr:colOff>165100</xdr:colOff>
      <xdr:row>79</xdr:row>
      <xdr:rowOff>140274</xdr:rowOff>
    </xdr:to>
    <xdr:sp macro="" textlink="">
      <xdr:nvSpPr>
        <xdr:cNvPr id="432" name="楕円 431"/>
        <xdr:cNvSpPr/>
      </xdr:nvSpPr>
      <xdr:spPr>
        <a:xfrm>
          <a:off x="6921500" y="135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131401</xdr:rowOff>
    </xdr:from>
    <xdr:ext cx="378565" cy="259045"/>
    <xdr:sp macro="" textlink="">
      <xdr:nvSpPr>
        <xdr:cNvPr id="433" name="テキスト ボックス 432"/>
        <xdr:cNvSpPr txBox="1"/>
      </xdr:nvSpPr>
      <xdr:spPr>
        <a:xfrm>
          <a:off x="6783017" y="136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45034</xdr:rowOff>
    </xdr:from>
    <xdr:to>
      <xdr:col>55</xdr:col>
      <xdr:colOff>0</xdr:colOff>
      <xdr:row>96</xdr:row>
      <xdr:rowOff>157011</xdr:rowOff>
    </xdr:to>
    <xdr:cxnSp macro="">
      <xdr:nvCxnSpPr>
        <xdr:cNvPr id="462" name="直線コネクタ 461"/>
        <xdr:cNvCxnSpPr/>
      </xdr:nvCxnSpPr>
      <xdr:spPr>
        <a:xfrm>
          <a:off x="9639300" y="16332784"/>
          <a:ext cx="838200" cy="28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3" name="普通建設事業費 （ うち更新整備　）平均値テキスト"/>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150927</xdr:rowOff>
    </xdr:from>
    <xdr:to>
      <xdr:col>50</xdr:col>
      <xdr:colOff>114300</xdr:colOff>
      <xdr:row>95</xdr:row>
      <xdr:rowOff>45034</xdr:rowOff>
    </xdr:to>
    <xdr:cxnSp macro="">
      <xdr:nvCxnSpPr>
        <xdr:cNvPr id="465" name="直線コネクタ 464"/>
        <xdr:cNvCxnSpPr/>
      </xdr:nvCxnSpPr>
      <xdr:spPr>
        <a:xfrm>
          <a:off x="8750300" y="16267227"/>
          <a:ext cx="8890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7" name="テキスト ボックス 466"/>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150927</xdr:rowOff>
    </xdr:from>
    <xdr:to>
      <xdr:col>45</xdr:col>
      <xdr:colOff>177800</xdr:colOff>
      <xdr:row>96</xdr:row>
      <xdr:rowOff>126492</xdr:rowOff>
    </xdr:to>
    <xdr:cxnSp macro="">
      <xdr:nvCxnSpPr>
        <xdr:cNvPr id="468" name="直線コネクタ 467"/>
        <xdr:cNvCxnSpPr/>
      </xdr:nvCxnSpPr>
      <xdr:spPr>
        <a:xfrm flipV="1">
          <a:off x="7861300" y="16267227"/>
          <a:ext cx="889000" cy="3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70" name="テキスト ボックス 469"/>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164033</xdr:rowOff>
    </xdr:from>
    <xdr:to>
      <xdr:col>41</xdr:col>
      <xdr:colOff>50800</xdr:colOff>
      <xdr:row>96</xdr:row>
      <xdr:rowOff>126492</xdr:rowOff>
    </xdr:to>
    <xdr:cxnSp macro="">
      <xdr:nvCxnSpPr>
        <xdr:cNvPr id="471" name="直線コネクタ 470"/>
        <xdr:cNvCxnSpPr/>
      </xdr:nvCxnSpPr>
      <xdr:spPr>
        <a:xfrm>
          <a:off x="6972300" y="16451783"/>
          <a:ext cx="889000" cy="1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3" name="テキスト ボックス 472"/>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5" name="テキスト ボックス 474"/>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106211</xdr:rowOff>
    </xdr:from>
    <xdr:to>
      <xdr:col>55</xdr:col>
      <xdr:colOff>50800</xdr:colOff>
      <xdr:row>97</xdr:row>
      <xdr:rowOff>36361</xdr:rowOff>
    </xdr:to>
    <xdr:sp macro="" textlink="">
      <xdr:nvSpPr>
        <xdr:cNvPr id="481" name="楕円 480"/>
        <xdr:cNvSpPr/>
      </xdr:nvSpPr>
      <xdr:spPr>
        <a:xfrm>
          <a:off x="10426700" y="165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129088</xdr:rowOff>
    </xdr:from>
    <xdr:ext cx="534377" cy="259045"/>
    <xdr:sp macro="" textlink="">
      <xdr:nvSpPr>
        <xdr:cNvPr id="482" name="普通建設事業費 （ うち更新整備　）該当値テキスト"/>
        <xdr:cNvSpPr txBox="1"/>
      </xdr:nvSpPr>
      <xdr:spPr>
        <a:xfrm>
          <a:off x="10528300" y="164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165684</xdr:rowOff>
    </xdr:from>
    <xdr:to>
      <xdr:col>50</xdr:col>
      <xdr:colOff>165100</xdr:colOff>
      <xdr:row>95</xdr:row>
      <xdr:rowOff>95834</xdr:rowOff>
    </xdr:to>
    <xdr:sp macro="" textlink="">
      <xdr:nvSpPr>
        <xdr:cNvPr id="483" name="楕円 482"/>
        <xdr:cNvSpPr/>
      </xdr:nvSpPr>
      <xdr:spPr>
        <a:xfrm>
          <a:off x="9588500" y="162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112361</xdr:rowOff>
    </xdr:from>
    <xdr:ext cx="534377" cy="259045"/>
    <xdr:sp macro="" textlink="">
      <xdr:nvSpPr>
        <xdr:cNvPr id="484" name="テキスト ボックス 483"/>
        <xdr:cNvSpPr txBox="1"/>
      </xdr:nvSpPr>
      <xdr:spPr>
        <a:xfrm>
          <a:off x="9372111" y="160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100127</xdr:rowOff>
    </xdr:from>
    <xdr:to>
      <xdr:col>46</xdr:col>
      <xdr:colOff>38100</xdr:colOff>
      <xdr:row>95</xdr:row>
      <xdr:rowOff>30277</xdr:rowOff>
    </xdr:to>
    <xdr:sp macro="" textlink="">
      <xdr:nvSpPr>
        <xdr:cNvPr id="485" name="楕円 484"/>
        <xdr:cNvSpPr/>
      </xdr:nvSpPr>
      <xdr:spPr>
        <a:xfrm>
          <a:off x="8699500" y="162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46804</xdr:rowOff>
    </xdr:from>
    <xdr:ext cx="534377" cy="259045"/>
    <xdr:sp macro="" textlink="">
      <xdr:nvSpPr>
        <xdr:cNvPr id="486" name="テキスト ボックス 485"/>
        <xdr:cNvSpPr txBox="1"/>
      </xdr:nvSpPr>
      <xdr:spPr>
        <a:xfrm>
          <a:off x="8483111" y="1599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75692</xdr:rowOff>
    </xdr:from>
    <xdr:to>
      <xdr:col>41</xdr:col>
      <xdr:colOff>101600</xdr:colOff>
      <xdr:row>97</xdr:row>
      <xdr:rowOff>5842</xdr:rowOff>
    </xdr:to>
    <xdr:sp macro="" textlink="">
      <xdr:nvSpPr>
        <xdr:cNvPr id="487" name="楕円 486"/>
        <xdr:cNvSpPr/>
      </xdr:nvSpPr>
      <xdr:spPr>
        <a:xfrm>
          <a:off x="7810500" y="165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22369</xdr:rowOff>
    </xdr:from>
    <xdr:ext cx="534377" cy="259045"/>
    <xdr:sp macro="" textlink="">
      <xdr:nvSpPr>
        <xdr:cNvPr id="488" name="テキスト ボックス 487"/>
        <xdr:cNvSpPr txBox="1"/>
      </xdr:nvSpPr>
      <xdr:spPr>
        <a:xfrm>
          <a:off x="7594111" y="1631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113233</xdr:rowOff>
    </xdr:from>
    <xdr:to>
      <xdr:col>36</xdr:col>
      <xdr:colOff>165100</xdr:colOff>
      <xdr:row>96</xdr:row>
      <xdr:rowOff>43383</xdr:rowOff>
    </xdr:to>
    <xdr:sp macro="" textlink="">
      <xdr:nvSpPr>
        <xdr:cNvPr id="489" name="楕円 488"/>
        <xdr:cNvSpPr/>
      </xdr:nvSpPr>
      <xdr:spPr>
        <a:xfrm>
          <a:off x="6921500" y="164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59910</xdr:rowOff>
    </xdr:from>
    <xdr:ext cx="534377" cy="259045"/>
    <xdr:sp macro="" textlink="">
      <xdr:nvSpPr>
        <xdr:cNvPr id="490" name="テキスト ボックス 489"/>
        <xdr:cNvSpPr txBox="1"/>
      </xdr:nvSpPr>
      <xdr:spPr>
        <a:xfrm>
          <a:off x="6705111" y="161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66091</xdr:rowOff>
    </xdr:from>
    <xdr:to>
      <xdr:col>85</xdr:col>
      <xdr:colOff>127000</xdr:colOff>
      <xdr:row>39</xdr:row>
      <xdr:rowOff>70107</xdr:rowOff>
    </xdr:to>
    <xdr:cxnSp macro="">
      <xdr:nvCxnSpPr>
        <xdr:cNvPr id="521" name="直線コネクタ 520"/>
        <xdr:cNvCxnSpPr/>
      </xdr:nvCxnSpPr>
      <xdr:spPr>
        <a:xfrm flipV="1">
          <a:off x="15481300" y="6238291"/>
          <a:ext cx="838200" cy="5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159290</xdr:rowOff>
    </xdr:from>
    <xdr:ext cx="469744" cy="259045"/>
    <xdr:sp macro="" textlink="">
      <xdr:nvSpPr>
        <xdr:cNvPr id="522" name="災害復旧事業費平均値テキスト"/>
        <xdr:cNvSpPr txBox="1"/>
      </xdr:nvSpPr>
      <xdr:spPr>
        <a:xfrm>
          <a:off x="16370300" y="667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70107</xdr:rowOff>
    </xdr:from>
    <xdr:to>
      <xdr:col>81</xdr:col>
      <xdr:colOff>50800</xdr:colOff>
      <xdr:row>39</xdr:row>
      <xdr:rowOff>89440</xdr:rowOff>
    </xdr:to>
    <xdr:cxnSp macro="">
      <xdr:nvCxnSpPr>
        <xdr:cNvPr id="524" name="直線コネクタ 523"/>
        <xdr:cNvCxnSpPr/>
      </xdr:nvCxnSpPr>
      <xdr:spPr>
        <a:xfrm flipV="1">
          <a:off x="14592300" y="6756657"/>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82289</xdr:rowOff>
    </xdr:from>
    <xdr:to>
      <xdr:col>76</xdr:col>
      <xdr:colOff>114300</xdr:colOff>
      <xdr:row>39</xdr:row>
      <xdr:rowOff>89440</xdr:rowOff>
    </xdr:to>
    <xdr:cxnSp macro="">
      <xdr:nvCxnSpPr>
        <xdr:cNvPr id="527" name="直線コネクタ 526"/>
        <xdr:cNvCxnSpPr/>
      </xdr:nvCxnSpPr>
      <xdr:spPr>
        <a:xfrm>
          <a:off x="13703300" y="6768839"/>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77195</xdr:rowOff>
    </xdr:from>
    <xdr:to>
      <xdr:col>71</xdr:col>
      <xdr:colOff>177800</xdr:colOff>
      <xdr:row>39</xdr:row>
      <xdr:rowOff>82289</xdr:rowOff>
    </xdr:to>
    <xdr:cxnSp macro="">
      <xdr:nvCxnSpPr>
        <xdr:cNvPr id="530" name="直線コネクタ 529"/>
        <xdr:cNvCxnSpPr/>
      </xdr:nvCxnSpPr>
      <xdr:spPr>
        <a:xfrm>
          <a:off x="12814300" y="6763745"/>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15291</xdr:rowOff>
    </xdr:from>
    <xdr:to>
      <xdr:col>85</xdr:col>
      <xdr:colOff>177800</xdr:colOff>
      <xdr:row>36</xdr:row>
      <xdr:rowOff>116891</xdr:rowOff>
    </xdr:to>
    <xdr:sp macro="" textlink="">
      <xdr:nvSpPr>
        <xdr:cNvPr id="540" name="楕円 539"/>
        <xdr:cNvSpPr/>
      </xdr:nvSpPr>
      <xdr:spPr>
        <a:xfrm>
          <a:off x="16268700" y="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38168</xdr:rowOff>
    </xdr:from>
    <xdr:ext cx="534377" cy="259045"/>
    <xdr:sp macro="" textlink="">
      <xdr:nvSpPr>
        <xdr:cNvPr id="541" name="災害復旧事業費該当値テキスト"/>
        <xdr:cNvSpPr txBox="1"/>
      </xdr:nvSpPr>
      <xdr:spPr>
        <a:xfrm>
          <a:off x="16370300" y="60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19307</xdr:rowOff>
    </xdr:from>
    <xdr:to>
      <xdr:col>81</xdr:col>
      <xdr:colOff>101600</xdr:colOff>
      <xdr:row>39</xdr:row>
      <xdr:rowOff>120907</xdr:rowOff>
    </xdr:to>
    <xdr:sp macro="" textlink="">
      <xdr:nvSpPr>
        <xdr:cNvPr id="542" name="楕円 541"/>
        <xdr:cNvSpPr/>
      </xdr:nvSpPr>
      <xdr:spPr>
        <a:xfrm>
          <a:off x="15430500" y="67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112034</xdr:rowOff>
    </xdr:from>
    <xdr:ext cx="378565" cy="259045"/>
    <xdr:sp macro="" textlink="">
      <xdr:nvSpPr>
        <xdr:cNvPr id="543" name="テキスト ボックス 542"/>
        <xdr:cNvSpPr txBox="1"/>
      </xdr:nvSpPr>
      <xdr:spPr>
        <a:xfrm>
          <a:off x="15292017" y="679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38640</xdr:rowOff>
    </xdr:from>
    <xdr:to>
      <xdr:col>76</xdr:col>
      <xdr:colOff>165100</xdr:colOff>
      <xdr:row>39</xdr:row>
      <xdr:rowOff>140240</xdr:rowOff>
    </xdr:to>
    <xdr:sp macro="" textlink="">
      <xdr:nvSpPr>
        <xdr:cNvPr id="544" name="楕円 543"/>
        <xdr:cNvSpPr/>
      </xdr:nvSpPr>
      <xdr:spPr>
        <a:xfrm>
          <a:off x="14541500" y="67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131367</xdr:rowOff>
    </xdr:from>
    <xdr:ext cx="378565" cy="259045"/>
    <xdr:sp macro="" textlink="">
      <xdr:nvSpPr>
        <xdr:cNvPr id="545" name="テキスト ボックス 544"/>
        <xdr:cNvSpPr txBox="1"/>
      </xdr:nvSpPr>
      <xdr:spPr>
        <a:xfrm>
          <a:off x="14403017" y="6817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31489</xdr:rowOff>
    </xdr:from>
    <xdr:to>
      <xdr:col>72</xdr:col>
      <xdr:colOff>38100</xdr:colOff>
      <xdr:row>39</xdr:row>
      <xdr:rowOff>133089</xdr:rowOff>
    </xdr:to>
    <xdr:sp macro="" textlink="">
      <xdr:nvSpPr>
        <xdr:cNvPr id="546" name="楕円 545"/>
        <xdr:cNvSpPr/>
      </xdr:nvSpPr>
      <xdr:spPr>
        <a:xfrm>
          <a:off x="13652500" y="67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124216</xdr:rowOff>
    </xdr:from>
    <xdr:ext cx="378565" cy="259045"/>
    <xdr:sp macro="" textlink="">
      <xdr:nvSpPr>
        <xdr:cNvPr id="547" name="テキスト ボックス 546"/>
        <xdr:cNvSpPr txBox="1"/>
      </xdr:nvSpPr>
      <xdr:spPr>
        <a:xfrm>
          <a:off x="13514017" y="6810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26395</xdr:rowOff>
    </xdr:from>
    <xdr:to>
      <xdr:col>67</xdr:col>
      <xdr:colOff>101600</xdr:colOff>
      <xdr:row>39</xdr:row>
      <xdr:rowOff>127995</xdr:rowOff>
    </xdr:to>
    <xdr:sp macro="" textlink="">
      <xdr:nvSpPr>
        <xdr:cNvPr id="548" name="楕円 547"/>
        <xdr:cNvSpPr/>
      </xdr:nvSpPr>
      <xdr:spPr>
        <a:xfrm>
          <a:off x="12763500" y="671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119122</xdr:rowOff>
    </xdr:from>
    <xdr:ext cx="378565" cy="259045"/>
    <xdr:sp macro="" textlink="">
      <xdr:nvSpPr>
        <xdr:cNvPr id="549" name="テキスト ボックス 548"/>
        <xdr:cNvSpPr txBox="1"/>
      </xdr:nvSpPr>
      <xdr:spPr>
        <a:xfrm>
          <a:off x="12625017" y="6805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6788</xdr:rowOff>
    </xdr:from>
    <xdr:to>
      <xdr:col>85</xdr:col>
      <xdr:colOff>127000</xdr:colOff>
      <xdr:row>70</xdr:row>
      <xdr:rowOff>24257</xdr:rowOff>
    </xdr:to>
    <xdr:cxnSp macro="">
      <xdr:nvCxnSpPr>
        <xdr:cNvPr id="627" name="直線コネクタ 626"/>
        <xdr:cNvCxnSpPr/>
      </xdr:nvCxnSpPr>
      <xdr:spPr>
        <a:xfrm>
          <a:off x="15481300" y="12008288"/>
          <a:ext cx="8382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8" name="公債費平均値テキスト"/>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6788</xdr:rowOff>
    </xdr:from>
    <xdr:to>
      <xdr:col>81</xdr:col>
      <xdr:colOff>50800</xdr:colOff>
      <xdr:row>70</xdr:row>
      <xdr:rowOff>83255</xdr:rowOff>
    </xdr:to>
    <xdr:cxnSp macro="">
      <xdr:nvCxnSpPr>
        <xdr:cNvPr id="630" name="直線コネクタ 629"/>
        <xdr:cNvCxnSpPr/>
      </xdr:nvCxnSpPr>
      <xdr:spPr>
        <a:xfrm flipV="1">
          <a:off x="14592300" y="12008288"/>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2" name="テキスト ボックス 631"/>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83255</xdr:rowOff>
    </xdr:from>
    <xdr:to>
      <xdr:col>76</xdr:col>
      <xdr:colOff>114300</xdr:colOff>
      <xdr:row>70</xdr:row>
      <xdr:rowOff>101905</xdr:rowOff>
    </xdr:to>
    <xdr:cxnSp macro="">
      <xdr:nvCxnSpPr>
        <xdr:cNvPr id="633" name="直線コネクタ 632"/>
        <xdr:cNvCxnSpPr/>
      </xdr:nvCxnSpPr>
      <xdr:spPr>
        <a:xfrm flipV="1">
          <a:off x="13703300" y="12084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5" name="テキスト ボックス 634"/>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94342</xdr:rowOff>
    </xdr:from>
    <xdr:to>
      <xdr:col>71</xdr:col>
      <xdr:colOff>177800</xdr:colOff>
      <xdr:row>70</xdr:row>
      <xdr:rowOff>101905</xdr:rowOff>
    </xdr:to>
    <xdr:cxnSp macro="">
      <xdr:nvCxnSpPr>
        <xdr:cNvPr id="636" name="直線コネクタ 635"/>
        <xdr:cNvCxnSpPr/>
      </xdr:nvCxnSpPr>
      <xdr:spPr>
        <a:xfrm>
          <a:off x="12814300" y="12095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8" name="テキスト ボックス 637"/>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40" name="テキスト ボックス 639"/>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144907</xdr:rowOff>
    </xdr:from>
    <xdr:to>
      <xdr:col>85</xdr:col>
      <xdr:colOff>177800</xdr:colOff>
      <xdr:row>70</xdr:row>
      <xdr:rowOff>75057</xdr:rowOff>
    </xdr:to>
    <xdr:sp macro="" textlink="">
      <xdr:nvSpPr>
        <xdr:cNvPr id="646" name="楕円 645"/>
        <xdr:cNvSpPr/>
      </xdr:nvSpPr>
      <xdr:spPr>
        <a:xfrm>
          <a:off x="16268700" y="119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97934</xdr:rowOff>
    </xdr:from>
    <xdr:ext cx="534377" cy="259045"/>
    <xdr:sp macro="" textlink="">
      <xdr:nvSpPr>
        <xdr:cNvPr id="647" name="公債費該当値テキスト"/>
        <xdr:cNvSpPr txBox="1"/>
      </xdr:nvSpPr>
      <xdr:spPr>
        <a:xfrm>
          <a:off x="16370300" y="1192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127438</xdr:rowOff>
    </xdr:from>
    <xdr:to>
      <xdr:col>81</xdr:col>
      <xdr:colOff>101600</xdr:colOff>
      <xdr:row>70</xdr:row>
      <xdr:rowOff>57588</xdr:rowOff>
    </xdr:to>
    <xdr:sp macro="" textlink="">
      <xdr:nvSpPr>
        <xdr:cNvPr id="648" name="楕円 647"/>
        <xdr:cNvSpPr/>
      </xdr:nvSpPr>
      <xdr:spPr>
        <a:xfrm>
          <a:off x="15430500" y="119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74115</xdr:rowOff>
    </xdr:from>
    <xdr:ext cx="534377" cy="259045"/>
    <xdr:sp macro="" textlink="">
      <xdr:nvSpPr>
        <xdr:cNvPr id="649" name="テキスト ボックス 648"/>
        <xdr:cNvSpPr txBox="1"/>
      </xdr:nvSpPr>
      <xdr:spPr>
        <a:xfrm>
          <a:off x="15214111" y="1173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32455</xdr:rowOff>
    </xdr:from>
    <xdr:to>
      <xdr:col>76</xdr:col>
      <xdr:colOff>165100</xdr:colOff>
      <xdr:row>70</xdr:row>
      <xdr:rowOff>134055</xdr:rowOff>
    </xdr:to>
    <xdr:sp macro="" textlink="">
      <xdr:nvSpPr>
        <xdr:cNvPr id="650" name="楕円 649"/>
        <xdr:cNvSpPr/>
      </xdr:nvSpPr>
      <xdr:spPr>
        <a:xfrm>
          <a:off x="14541500" y="120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150582</xdr:rowOff>
    </xdr:from>
    <xdr:ext cx="534377" cy="259045"/>
    <xdr:sp macro="" textlink="">
      <xdr:nvSpPr>
        <xdr:cNvPr id="651" name="テキスト ボックス 650"/>
        <xdr:cNvSpPr txBox="1"/>
      </xdr:nvSpPr>
      <xdr:spPr>
        <a:xfrm>
          <a:off x="14325111" y="118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51105</xdr:rowOff>
    </xdr:from>
    <xdr:to>
      <xdr:col>72</xdr:col>
      <xdr:colOff>38100</xdr:colOff>
      <xdr:row>70</xdr:row>
      <xdr:rowOff>152705</xdr:rowOff>
    </xdr:to>
    <xdr:sp macro="" textlink="">
      <xdr:nvSpPr>
        <xdr:cNvPr id="652" name="楕円 651"/>
        <xdr:cNvSpPr/>
      </xdr:nvSpPr>
      <xdr:spPr>
        <a:xfrm>
          <a:off x="13652500" y="120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169232</xdr:rowOff>
    </xdr:from>
    <xdr:ext cx="534377" cy="259045"/>
    <xdr:sp macro="" textlink="">
      <xdr:nvSpPr>
        <xdr:cNvPr id="653" name="テキスト ボックス 652"/>
        <xdr:cNvSpPr txBox="1"/>
      </xdr:nvSpPr>
      <xdr:spPr>
        <a:xfrm>
          <a:off x="13436111" y="118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43542</xdr:rowOff>
    </xdr:from>
    <xdr:to>
      <xdr:col>67</xdr:col>
      <xdr:colOff>101600</xdr:colOff>
      <xdr:row>70</xdr:row>
      <xdr:rowOff>145142</xdr:rowOff>
    </xdr:to>
    <xdr:sp macro="" textlink="">
      <xdr:nvSpPr>
        <xdr:cNvPr id="654" name="楕円 653"/>
        <xdr:cNvSpPr/>
      </xdr:nvSpPr>
      <xdr:spPr>
        <a:xfrm>
          <a:off x="12763500" y="120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161669</xdr:rowOff>
    </xdr:from>
    <xdr:ext cx="534377" cy="259045"/>
    <xdr:sp macro="" textlink="">
      <xdr:nvSpPr>
        <xdr:cNvPr id="655" name="テキスト ボックス 654"/>
        <xdr:cNvSpPr txBox="1"/>
      </xdr:nvSpPr>
      <xdr:spPr>
        <a:xfrm>
          <a:off x="12547111" y="118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1338</xdr:rowOff>
    </xdr:from>
    <xdr:to>
      <xdr:col>85</xdr:col>
      <xdr:colOff>127000</xdr:colOff>
      <xdr:row>98</xdr:row>
      <xdr:rowOff>94400</xdr:rowOff>
    </xdr:to>
    <xdr:cxnSp macro="">
      <xdr:nvCxnSpPr>
        <xdr:cNvPr id="682" name="直線コネクタ 681"/>
        <xdr:cNvCxnSpPr/>
      </xdr:nvCxnSpPr>
      <xdr:spPr>
        <a:xfrm flipV="1">
          <a:off x="15481300" y="16803438"/>
          <a:ext cx="838200" cy="9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3" name="積立金平均値テキスト"/>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73127</xdr:rowOff>
    </xdr:from>
    <xdr:to>
      <xdr:col>81</xdr:col>
      <xdr:colOff>50800</xdr:colOff>
      <xdr:row>98</xdr:row>
      <xdr:rowOff>94400</xdr:rowOff>
    </xdr:to>
    <xdr:cxnSp macro="">
      <xdr:nvCxnSpPr>
        <xdr:cNvPr id="685" name="直線コネクタ 684"/>
        <xdr:cNvCxnSpPr/>
      </xdr:nvCxnSpPr>
      <xdr:spPr>
        <a:xfrm>
          <a:off x="14592300" y="16875227"/>
          <a:ext cx="889000" cy="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6299</xdr:rowOff>
    </xdr:from>
    <xdr:to>
      <xdr:col>76</xdr:col>
      <xdr:colOff>114300</xdr:colOff>
      <xdr:row>98</xdr:row>
      <xdr:rowOff>73127</xdr:rowOff>
    </xdr:to>
    <xdr:cxnSp macro="">
      <xdr:nvCxnSpPr>
        <xdr:cNvPr id="688" name="直線コネクタ 687"/>
        <xdr:cNvCxnSpPr/>
      </xdr:nvCxnSpPr>
      <xdr:spPr>
        <a:xfrm>
          <a:off x="13703300" y="16808399"/>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6299</xdr:rowOff>
    </xdr:from>
    <xdr:to>
      <xdr:col>71</xdr:col>
      <xdr:colOff>177800</xdr:colOff>
      <xdr:row>98</xdr:row>
      <xdr:rowOff>48174</xdr:rowOff>
    </xdr:to>
    <xdr:cxnSp macro="">
      <xdr:nvCxnSpPr>
        <xdr:cNvPr id="691" name="直線コネクタ 690"/>
        <xdr:cNvCxnSpPr/>
      </xdr:nvCxnSpPr>
      <xdr:spPr>
        <a:xfrm flipV="1">
          <a:off x="12814300" y="16808399"/>
          <a:ext cx="889000" cy="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121988</xdr:rowOff>
    </xdr:from>
    <xdr:to>
      <xdr:col>85</xdr:col>
      <xdr:colOff>177800</xdr:colOff>
      <xdr:row>98</xdr:row>
      <xdr:rowOff>52138</xdr:rowOff>
    </xdr:to>
    <xdr:sp macro="" textlink="">
      <xdr:nvSpPr>
        <xdr:cNvPr id="701" name="楕円 700"/>
        <xdr:cNvSpPr/>
      </xdr:nvSpPr>
      <xdr:spPr>
        <a:xfrm>
          <a:off x="16268700" y="167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144865</xdr:rowOff>
    </xdr:from>
    <xdr:ext cx="534377" cy="259045"/>
    <xdr:sp macro="" textlink="">
      <xdr:nvSpPr>
        <xdr:cNvPr id="702" name="積立金該当値テキスト"/>
        <xdr:cNvSpPr txBox="1"/>
      </xdr:nvSpPr>
      <xdr:spPr>
        <a:xfrm>
          <a:off x="16370300" y="166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43600</xdr:rowOff>
    </xdr:from>
    <xdr:to>
      <xdr:col>81</xdr:col>
      <xdr:colOff>101600</xdr:colOff>
      <xdr:row>98</xdr:row>
      <xdr:rowOff>145200</xdr:rowOff>
    </xdr:to>
    <xdr:sp macro="" textlink="">
      <xdr:nvSpPr>
        <xdr:cNvPr id="703" name="楕円 702"/>
        <xdr:cNvSpPr/>
      </xdr:nvSpPr>
      <xdr:spPr>
        <a:xfrm>
          <a:off x="15430500" y="168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136327</xdr:rowOff>
    </xdr:from>
    <xdr:ext cx="469744" cy="259045"/>
    <xdr:sp macro="" textlink="">
      <xdr:nvSpPr>
        <xdr:cNvPr id="704" name="テキスト ボックス 703"/>
        <xdr:cNvSpPr txBox="1"/>
      </xdr:nvSpPr>
      <xdr:spPr>
        <a:xfrm>
          <a:off x="15246428" y="169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22327</xdr:rowOff>
    </xdr:from>
    <xdr:to>
      <xdr:col>76</xdr:col>
      <xdr:colOff>165100</xdr:colOff>
      <xdr:row>98</xdr:row>
      <xdr:rowOff>123927</xdr:rowOff>
    </xdr:to>
    <xdr:sp macro="" textlink="">
      <xdr:nvSpPr>
        <xdr:cNvPr id="705" name="楕円 704"/>
        <xdr:cNvSpPr/>
      </xdr:nvSpPr>
      <xdr:spPr>
        <a:xfrm>
          <a:off x="14541500" y="168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115054</xdr:rowOff>
    </xdr:from>
    <xdr:ext cx="534377" cy="259045"/>
    <xdr:sp macro="" textlink="">
      <xdr:nvSpPr>
        <xdr:cNvPr id="706" name="テキスト ボックス 705"/>
        <xdr:cNvSpPr txBox="1"/>
      </xdr:nvSpPr>
      <xdr:spPr>
        <a:xfrm>
          <a:off x="14325111" y="169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126949</xdr:rowOff>
    </xdr:from>
    <xdr:to>
      <xdr:col>72</xdr:col>
      <xdr:colOff>38100</xdr:colOff>
      <xdr:row>98</xdr:row>
      <xdr:rowOff>57099</xdr:rowOff>
    </xdr:to>
    <xdr:sp macro="" textlink="">
      <xdr:nvSpPr>
        <xdr:cNvPr id="707" name="楕円 706"/>
        <xdr:cNvSpPr/>
      </xdr:nvSpPr>
      <xdr:spPr>
        <a:xfrm>
          <a:off x="13652500" y="167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48226</xdr:rowOff>
    </xdr:from>
    <xdr:ext cx="534377" cy="259045"/>
    <xdr:sp macro="" textlink="">
      <xdr:nvSpPr>
        <xdr:cNvPr id="708" name="テキスト ボックス 707"/>
        <xdr:cNvSpPr txBox="1"/>
      </xdr:nvSpPr>
      <xdr:spPr>
        <a:xfrm>
          <a:off x="13436111" y="168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168824</xdr:rowOff>
    </xdr:from>
    <xdr:to>
      <xdr:col>67</xdr:col>
      <xdr:colOff>101600</xdr:colOff>
      <xdr:row>98</xdr:row>
      <xdr:rowOff>98974</xdr:rowOff>
    </xdr:to>
    <xdr:sp macro="" textlink="">
      <xdr:nvSpPr>
        <xdr:cNvPr id="709" name="楕円 708"/>
        <xdr:cNvSpPr/>
      </xdr:nvSpPr>
      <xdr:spPr>
        <a:xfrm>
          <a:off x="12763500" y="167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115501</xdr:rowOff>
    </xdr:from>
    <xdr:ext cx="534377" cy="259045"/>
    <xdr:sp macro="" textlink="">
      <xdr:nvSpPr>
        <xdr:cNvPr id="710" name="テキスト ボックス 709"/>
        <xdr:cNvSpPr txBox="1"/>
      </xdr:nvSpPr>
      <xdr:spPr>
        <a:xfrm>
          <a:off x="12547111" y="165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9779</xdr:rowOff>
    </xdr:from>
    <xdr:to>
      <xdr:col>116</xdr:col>
      <xdr:colOff>63500</xdr:colOff>
      <xdr:row>39</xdr:row>
      <xdr:rowOff>19609</xdr:rowOff>
    </xdr:to>
    <xdr:cxnSp macro="">
      <xdr:nvCxnSpPr>
        <xdr:cNvPr id="739" name="直線コネクタ 738"/>
        <xdr:cNvCxnSpPr/>
      </xdr:nvCxnSpPr>
      <xdr:spPr>
        <a:xfrm flipV="1">
          <a:off x="21323300" y="6696329"/>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40" name="投資及び出資金平均値テキスト"/>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19609</xdr:rowOff>
    </xdr:from>
    <xdr:to>
      <xdr:col>111</xdr:col>
      <xdr:colOff>177800</xdr:colOff>
      <xdr:row>39</xdr:row>
      <xdr:rowOff>25019</xdr:rowOff>
    </xdr:to>
    <xdr:cxnSp macro="">
      <xdr:nvCxnSpPr>
        <xdr:cNvPr id="742" name="直線コネクタ 741"/>
        <xdr:cNvCxnSpPr/>
      </xdr:nvCxnSpPr>
      <xdr:spPr>
        <a:xfrm flipV="1">
          <a:off x="20434300" y="670615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25019</xdr:rowOff>
    </xdr:from>
    <xdr:to>
      <xdr:col>107</xdr:col>
      <xdr:colOff>50800</xdr:colOff>
      <xdr:row>39</xdr:row>
      <xdr:rowOff>28372</xdr:rowOff>
    </xdr:to>
    <xdr:cxnSp macro="">
      <xdr:nvCxnSpPr>
        <xdr:cNvPr id="745" name="直線コネクタ 744"/>
        <xdr:cNvCxnSpPr/>
      </xdr:nvCxnSpPr>
      <xdr:spPr>
        <a:xfrm flipV="1">
          <a:off x="19545300" y="6711569"/>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28372</xdr:rowOff>
    </xdr:from>
    <xdr:to>
      <xdr:col>102</xdr:col>
      <xdr:colOff>114300</xdr:colOff>
      <xdr:row>39</xdr:row>
      <xdr:rowOff>29058</xdr:rowOff>
    </xdr:to>
    <xdr:cxnSp macro="">
      <xdr:nvCxnSpPr>
        <xdr:cNvPr id="748" name="直線コネクタ 747"/>
        <xdr:cNvCxnSpPr/>
      </xdr:nvCxnSpPr>
      <xdr:spPr>
        <a:xfrm flipV="1">
          <a:off x="18656300" y="671492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130429</xdr:rowOff>
    </xdr:from>
    <xdr:to>
      <xdr:col>116</xdr:col>
      <xdr:colOff>114300</xdr:colOff>
      <xdr:row>39</xdr:row>
      <xdr:rowOff>60579</xdr:rowOff>
    </xdr:to>
    <xdr:sp macro="" textlink="">
      <xdr:nvSpPr>
        <xdr:cNvPr id="758" name="楕円 757"/>
        <xdr:cNvSpPr/>
      </xdr:nvSpPr>
      <xdr:spPr>
        <a:xfrm>
          <a:off x="22110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45356</xdr:rowOff>
    </xdr:from>
    <xdr:ext cx="378565" cy="259045"/>
    <xdr:sp macro="" textlink="">
      <xdr:nvSpPr>
        <xdr:cNvPr id="759" name="投資及び出資金該当値テキスト"/>
        <xdr:cNvSpPr txBox="1"/>
      </xdr:nvSpPr>
      <xdr:spPr>
        <a:xfrm>
          <a:off x="22212300" y="656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140259</xdr:rowOff>
    </xdr:from>
    <xdr:to>
      <xdr:col>112</xdr:col>
      <xdr:colOff>38100</xdr:colOff>
      <xdr:row>39</xdr:row>
      <xdr:rowOff>70409</xdr:rowOff>
    </xdr:to>
    <xdr:sp macro="" textlink="">
      <xdr:nvSpPr>
        <xdr:cNvPr id="760" name="楕円 759"/>
        <xdr:cNvSpPr/>
      </xdr:nvSpPr>
      <xdr:spPr>
        <a:xfrm>
          <a:off x="21272500" y="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61536</xdr:rowOff>
    </xdr:from>
    <xdr:ext cx="378565" cy="259045"/>
    <xdr:sp macro="" textlink="">
      <xdr:nvSpPr>
        <xdr:cNvPr id="761" name="テキスト ボックス 760"/>
        <xdr:cNvSpPr txBox="1"/>
      </xdr:nvSpPr>
      <xdr:spPr>
        <a:xfrm>
          <a:off x="21134017" y="6748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145669</xdr:rowOff>
    </xdr:from>
    <xdr:to>
      <xdr:col>107</xdr:col>
      <xdr:colOff>101600</xdr:colOff>
      <xdr:row>39</xdr:row>
      <xdr:rowOff>75819</xdr:rowOff>
    </xdr:to>
    <xdr:sp macro="" textlink="">
      <xdr:nvSpPr>
        <xdr:cNvPr id="762" name="楕円 761"/>
        <xdr:cNvSpPr/>
      </xdr:nvSpPr>
      <xdr:spPr>
        <a:xfrm>
          <a:off x="20383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66946</xdr:rowOff>
    </xdr:from>
    <xdr:ext cx="378565" cy="259045"/>
    <xdr:sp macro="" textlink="">
      <xdr:nvSpPr>
        <xdr:cNvPr id="763" name="テキスト ボックス 762"/>
        <xdr:cNvSpPr txBox="1"/>
      </xdr:nvSpPr>
      <xdr:spPr>
        <a:xfrm>
          <a:off x="20245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149022</xdr:rowOff>
    </xdr:from>
    <xdr:to>
      <xdr:col>102</xdr:col>
      <xdr:colOff>165100</xdr:colOff>
      <xdr:row>39</xdr:row>
      <xdr:rowOff>79172</xdr:rowOff>
    </xdr:to>
    <xdr:sp macro="" textlink="">
      <xdr:nvSpPr>
        <xdr:cNvPr id="764" name="楕円 763"/>
        <xdr:cNvSpPr/>
      </xdr:nvSpPr>
      <xdr:spPr>
        <a:xfrm>
          <a:off x="19494500" y="66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70299</xdr:rowOff>
    </xdr:from>
    <xdr:ext cx="378565" cy="259045"/>
    <xdr:sp macro="" textlink="">
      <xdr:nvSpPr>
        <xdr:cNvPr id="765" name="テキスト ボックス 764"/>
        <xdr:cNvSpPr txBox="1"/>
      </xdr:nvSpPr>
      <xdr:spPr>
        <a:xfrm>
          <a:off x="19356017" y="675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149708</xdr:rowOff>
    </xdr:from>
    <xdr:to>
      <xdr:col>98</xdr:col>
      <xdr:colOff>38100</xdr:colOff>
      <xdr:row>39</xdr:row>
      <xdr:rowOff>79858</xdr:rowOff>
    </xdr:to>
    <xdr:sp macro="" textlink="">
      <xdr:nvSpPr>
        <xdr:cNvPr id="766" name="楕円 765"/>
        <xdr:cNvSpPr/>
      </xdr:nvSpPr>
      <xdr:spPr>
        <a:xfrm>
          <a:off x="18605500" y="66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70985</xdr:rowOff>
    </xdr:from>
    <xdr:ext cx="378565" cy="259045"/>
    <xdr:sp macro="" textlink="">
      <xdr:nvSpPr>
        <xdr:cNvPr id="767" name="テキスト ボックス 766"/>
        <xdr:cNvSpPr txBox="1"/>
      </xdr:nvSpPr>
      <xdr:spPr>
        <a:xfrm>
          <a:off x="18467017" y="6757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53377</xdr:rowOff>
    </xdr:from>
    <xdr:to>
      <xdr:col>116</xdr:col>
      <xdr:colOff>63500</xdr:colOff>
      <xdr:row>58</xdr:row>
      <xdr:rowOff>81135</xdr:rowOff>
    </xdr:to>
    <xdr:cxnSp macro="">
      <xdr:nvCxnSpPr>
        <xdr:cNvPr id="798" name="直線コネクタ 797"/>
        <xdr:cNvCxnSpPr/>
      </xdr:nvCxnSpPr>
      <xdr:spPr>
        <a:xfrm>
          <a:off x="21323300" y="99974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27795</xdr:rowOff>
    </xdr:from>
    <xdr:to>
      <xdr:col>111</xdr:col>
      <xdr:colOff>177800</xdr:colOff>
      <xdr:row>58</xdr:row>
      <xdr:rowOff>53377</xdr:rowOff>
    </xdr:to>
    <xdr:cxnSp macro="">
      <xdr:nvCxnSpPr>
        <xdr:cNvPr id="801" name="直線コネクタ 800"/>
        <xdr:cNvCxnSpPr/>
      </xdr:nvCxnSpPr>
      <xdr:spPr>
        <a:xfrm>
          <a:off x="20434300" y="9971895"/>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10813</xdr:rowOff>
    </xdr:from>
    <xdr:to>
      <xdr:col>107</xdr:col>
      <xdr:colOff>50800</xdr:colOff>
      <xdr:row>58</xdr:row>
      <xdr:rowOff>27795</xdr:rowOff>
    </xdr:to>
    <xdr:cxnSp macro="">
      <xdr:nvCxnSpPr>
        <xdr:cNvPr id="804" name="直線コネクタ 803"/>
        <xdr:cNvCxnSpPr/>
      </xdr:nvCxnSpPr>
      <xdr:spPr>
        <a:xfrm>
          <a:off x="19545300" y="995491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52941</xdr:rowOff>
    </xdr:from>
    <xdr:to>
      <xdr:col>102</xdr:col>
      <xdr:colOff>114300</xdr:colOff>
      <xdr:row>58</xdr:row>
      <xdr:rowOff>10813</xdr:rowOff>
    </xdr:to>
    <xdr:cxnSp macro="">
      <xdr:nvCxnSpPr>
        <xdr:cNvPr id="807" name="直線コネクタ 806"/>
        <xdr:cNvCxnSpPr/>
      </xdr:nvCxnSpPr>
      <xdr:spPr>
        <a:xfrm>
          <a:off x="18656300" y="9825591"/>
          <a:ext cx="889000" cy="1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11" name="テキスト ボックス 810"/>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30335</xdr:rowOff>
    </xdr:from>
    <xdr:to>
      <xdr:col>116</xdr:col>
      <xdr:colOff>114300</xdr:colOff>
      <xdr:row>58</xdr:row>
      <xdr:rowOff>131935</xdr:rowOff>
    </xdr:to>
    <xdr:sp macro="" textlink="">
      <xdr:nvSpPr>
        <xdr:cNvPr id="817" name="楕円 816"/>
        <xdr:cNvSpPr/>
      </xdr:nvSpPr>
      <xdr:spPr>
        <a:xfrm>
          <a:off x="22110700" y="99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8762</xdr:rowOff>
    </xdr:from>
    <xdr:ext cx="469744" cy="259045"/>
    <xdr:sp macro="" textlink="">
      <xdr:nvSpPr>
        <xdr:cNvPr id="818" name="貸付金該当値テキスト"/>
        <xdr:cNvSpPr txBox="1"/>
      </xdr:nvSpPr>
      <xdr:spPr>
        <a:xfrm>
          <a:off x="22212300" y="99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2577</xdr:rowOff>
    </xdr:from>
    <xdr:to>
      <xdr:col>112</xdr:col>
      <xdr:colOff>38100</xdr:colOff>
      <xdr:row>58</xdr:row>
      <xdr:rowOff>104177</xdr:rowOff>
    </xdr:to>
    <xdr:sp macro="" textlink="">
      <xdr:nvSpPr>
        <xdr:cNvPr id="819" name="楕円 818"/>
        <xdr:cNvSpPr/>
      </xdr:nvSpPr>
      <xdr:spPr>
        <a:xfrm>
          <a:off x="21272500" y="99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95304</xdr:rowOff>
    </xdr:from>
    <xdr:ext cx="469744" cy="259045"/>
    <xdr:sp macro="" textlink="">
      <xdr:nvSpPr>
        <xdr:cNvPr id="820" name="テキスト ボックス 819"/>
        <xdr:cNvSpPr txBox="1"/>
      </xdr:nvSpPr>
      <xdr:spPr>
        <a:xfrm>
          <a:off x="21088428" y="1003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148445</xdr:rowOff>
    </xdr:from>
    <xdr:to>
      <xdr:col>107</xdr:col>
      <xdr:colOff>101600</xdr:colOff>
      <xdr:row>58</xdr:row>
      <xdr:rowOff>78595</xdr:rowOff>
    </xdr:to>
    <xdr:sp macro="" textlink="">
      <xdr:nvSpPr>
        <xdr:cNvPr id="821" name="楕円 820"/>
        <xdr:cNvSpPr/>
      </xdr:nvSpPr>
      <xdr:spPr>
        <a:xfrm>
          <a:off x="20383500" y="99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69722</xdr:rowOff>
    </xdr:from>
    <xdr:ext cx="469744" cy="259045"/>
    <xdr:sp macro="" textlink="">
      <xdr:nvSpPr>
        <xdr:cNvPr id="822" name="テキスト ボックス 821"/>
        <xdr:cNvSpPr txBox="1"/>
      </xdr:nvSpPr>
      <xdr:spPr>
        <a:xfrm>
          <a:off x="20199428" y="100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131463</xdr:rowOff>
    </xdr:from>
    <xdr:to>
      <xdr:col>102</xdr:col>
      <xdr:colOff>165100</xdr:colOff>
      <xdr:row>58</xdr:row>
      <xdr:rowOff>61613</xdr:rowOff>
    </xdr:to>
    <xdr:sp macro="" textlink="">
      <xdr:nvSpPr>
        <xdr:cNvPr id="823" name="楕円 822"/>
        <xdr:cNvSpPr/>
      </xdr:nvSpPr>
      <xdr:spPr>
        <a:xfrm>
          <a:off x="19494500" y="99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52740</xdr:rowOff>
    </xdr:from>
    <xdr:ext cx="469744" cy="259045"/>
    <xdr:sp macro="" textlink="">
      <xdr:nvSpPr>
        <xdr:cNvPr id="824" name="テキスト ボックス 823"/>
        <xdr:cNvSpPr txBox="1"/>
      </xdr:nvSpPr>
      <xdr:spPr>
        <a:xfrm>
          <a:off x="19310428" y="999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2141</xdr:rowOff>
    </xdr:from>
    <xdr:to>
      <xdr:col>98</xdr:col>
      <xdr:colOff>38100</xdr:colOff>
      <xdr:row>57</xdr:row>
      <xdr:rowOff>103741</xdr:rowOff>
    </xdr:to>
    <xdr:sp macro="" textlink="">
      <xdr:nvSpPr>
        <xdr:cNvPr id="825" name="楕円 824"/>
        <xdr:cNvSpPr/>
      </xdr:nvSpPr>
      <xdr:spPr>
        <a:xfrm>
          <a:off x="18605500" y="97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120268</xdr:rowOff>
    </xdr:from>
    <xdr:ext cx="469744" cy="259045"/>
    <xdr:sp macro="" textlink="">
      <xdr:nvSpPr>
        <xdr:cNvPr id="826" name="テキスト ボックス 825"/>
        <xdr:cNvSpPr txBox="1"/>
      </xdr:nvSpPr>
      <xdr:spPr>
        <a:xfrm>
          <a:off x="18421428" y="95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83304</xdr:rowOff>
    </xdr:from>
    <xdr:to>
      <xdr:col>116</xdr:col>
      <xdr:colOff>63500</xdr:colOff>
      <xdr:row>74</xdr:row>
      <xdr:rowOff>117572</xdr:rowOff>
    </xdr:to>
    <xdr:cxnSp macro="">
      <xdr:nvCxnSpPr>
        <xdr:cNvPr id="854" name="直線コネクタ 853"/>
        <xdr:cNvCxnSpPr/>
      </xdr:nvCxnSpPr>
      <xdr:spPr>
        <a:xfrm flipV="1">
          <a:off x="21323300" y="12770604"/>
          <a:ext cx="8382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5" name="繰出金平均値テキスト"/>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117572</xdr:rowOff>
    </xdr:from>
    <xdr:to>
      <xdr:col>111</xdr:col>
      <xdr:colOff>177800</xdr:colOff>
      <xdr:row>74</xdr:row>
      <xdr:rowOff>128522</xdr:rowOff>
    </xdr:to>
    <xdr:cxnSp macro="">
      <xdr:nvCxnSpPr>
        <xdr:cNvPr id="857" name="直線コネクタ 856"/>
        <xdr:cNvCxnSpPr/>
      </xdr:nvCxnSpPr>
      <xdr:spPr>
        <a:xfrm flipV="1">
          <a:off x="20434300" y="12804872"/>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9" name="テキスト ボックス 858"/>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128522</xdr:rowOff>
    </xdr:from>
    <xdr:to>
      <xdr:col>107</xdr:col>
      <xdr:colOff>50800</xdr:colOff>
      <xdr:row>74</xdr:row>
      <xdr:rowOff>169898</xdr:rowOff>
    </xdr:to>
    <xdr:cxnSp macro="">
      <xdr:nvCxnSpPr>
        <xdr:cNvPr id="860" name="直線コネクタ 859"/>
        <xdr:cNvCxnSpPr/>
      </xdr:nvCxnSpPr>
      <xdr:spPr>
        <a:xfrm flipV="1">
          <a:off x="19545300" y="12815822"/>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2" name="テキスト ボックス 861"/>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148661</xdr:rowOff>
    </xdr:from>
    <xdr:to>
      <xdr:col>102</xdr:col>
      <xdr:colOff>114300</xdr:colOff>
      <xdr:row>74</xdr:row>
      <xdr:rowOff>169898</xdr:rowOff>
    </xdr:to>
    <xdr:cxnSp macro="">
      <xdr:nvCxnSpPr>
        <xdr:cNvPr id="863" name="直線コネクタ 862"/>
        <xdr:cNvCxnSpPr/>
      </xdr:nvCxnSpPr>
      <xdr:spPr>
        <a:xfrm>
          <a:off x="18656300" y="12835961"/>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5" name="テキスト ボックス 864"/>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7" name="テキスト ボックス 866"/>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32504</xdr:rowOff>
    </xdr:from>
    <xdr:to>
      <xdr:col>116</xdr:col>
      <xdr:colOff>114300</xdr:colOff>
      <xdr:row>74</xdr:row>
      <xdr:rowOff>134104</xdr:rowOff>
    </xdr:to>
    <xdr:sp macro="" textlink="">
      <xdr:nvSpPr>
        <xdr:cNvPr id="873" name="楕円 872"/>
        <xdr:cNvSpPr/>
      </xdr:nvSpPr>
      <xdr:spPr>
        <a:xfrm>
          <a:off x="22110700" y="127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55381</xdr:rowOff>
    </xdr:from>
    <xdr:ext cx="534377" cy="259045"/>
    <xdr:sp macro="" textlink="">
      <xdr:nvSpPr>
        <xdr:cNvPr id="874" name="繰出金該当値テキスト"/>
        <xdr:cNvSpPr txBox="1"/>
      </xdr:nvSpPr>
      <xdr:spPr>
        <a:xfrm>
          <a:off x="22212300" y="1257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66772</xdr:rowOff>
    </xdr:from>
    <xdr:to>
      <xdr:col>112</xdr:col>
      <xdr:colOff>38100</xdr:colOff>
      <xdr:row>74</xdr:row>
      <xdr:rowOff>168372</xdr:rowOff>
    </xdr:to>
    <xdr:sp macro="" textlink="">
      <xdr:nvSpPr>
        <xdr:cNvPr id="875" name="楕円 874"/>
        <xdr:cNvSpPr/>
      </xdr:nvSpPr>
      <xdr:spPr>
        <a:xfrm>
          <a:off x="21272500" y="127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13449</xdr:rowOff>
    </xdr:from>
    <xdr:ext cx="534377" cy="259045"/>
    <xdr:sp macro="" textlink="">
      <xdr:nvSpPr>
        <xdr:cNvPr id="876" name="テキスト ボックス 875"/>
        <xdr:cNvSpPr txBox="1"/>
      </xdr:nvSpPr>
      <xdr:spPr>
        <a:xfrm>
          <a:off x="21056111" y="125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77722</xdr:rowOff>
    </xdr:from>
    <xdr:to>
      <xdr:col>107</xdr:col>
      <xdr:colOff>101600</xdr:colOff>
      <xdr:row>75</xdr:row>
      <xdr:rowOff>7872</xdr:rowOff>
    </xdr:to>
    <xdr:sp macro="" textlink="">
      <xdr:nvSpPr>
        <xdr:cNvPr id="877" name="楕円 876"/>
        <xdr:cNvSpPr/>
      </xdr:nvSpPr>
      <xdr:spPr>
        <a:xfrm>
          <a:off x="20383500" y="12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24399</xdr:rowOff>
    </xdr:from>
    <xdr:ext cx="534377" cy="259045"/>
    <xdr:sp macro="" textlink="">
      <xdr:nvSpPr>
        <xdr:cNvPr id="878" name="テキスト ボックス 877"/>
        <xdr:cNvSpPr txBox="1"/>
      </xdr:nvSpPr>
      <xdr:spPr>
        <a:xfrm>
          <a:off x="20167111" y="125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119098</xdr:rowOff>
    </xdr:from>
    <xdr:to>
      <xdr:col>102</xdr:col>
      <xdr:colOff>165100</xdr:colOff>
      <xdr:row>75</xdr:row>
      <xdr:rowOff>49248</xdr:rowOff>
    </xdr:to>
    <xdr:sp macro="" textlink="">
      <xdr:nvSpPr>
        <xdr:cNvPr id="879" name="楕円 878"/>
        <xdr:cNvSpPr/>
      </xdr:nvSpPr>
      <xdr:spPr>
        <a:xfrm>
          <a:off x="19494500" y="128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65775</xdr:rowOff>
    </xdr:from>
    <xdr:ext cx="534377" cy="259045"/>
    <xdr:sp macro="" textlink="">
      <xdr:nvSpPr>
        <xdr:cNvPr id="880" name="テキスト ボックス 879"/>
        <xdr:cNvSpPr txBox="1"/>
      </xdr:nvSpPr>
      <xdr:spPr>
        <a:xfrm>
          <a:off x="19278111" y="125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97861</xdr:rowOff>
    </xdr:from>
    <xdr:to>
      <xdr:col>98</xdr:col>
      <xdr:colOff>38100</xdr:colOff>
      <xdr:row>75</xdr:row>
      <xdr:rowOff>28011</xdr:rowOff>
    </xdr:to>
    <xdr:sp macro="" textlink="">
      <xdr:nvSpPr>
        <xdr:cNvPr id="881" name="楕円 880"/>
        <xdr:cNvSpPr/>
      </xdr:nvSpPr>
      <xdr:spPr>
        <a:xfrm>
          <a:off x="18605500" y="127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44538</xdr:rowOff>
    </xdr:from>
    <xdr:ext cx="534377" cy="259045"/>
    <xdr:sp macro="" textlink="">
      <xdr:nvSpPr>
        <xdr:cNvPr id="882" name="テキスト ボックス 881"/>
        <xdr:cNvSpPr txBox="1"/>
      </xdr:nvSpPr>
      <xdr:spPr>
        <a:xfrm>
          <a:off x="18389111" y="1256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して、人件費、物件費、維持補修費は前年度数値を上回っている。人件費に関しては、会計年度任用職員の勤勉手当の支給や期末手当等や正職員給与の増額により増加しており、今後も職員定員適正化計画に基づく職員年齢構成の平準化や、新たな民間委託導入等の行政改革に取り組んでいく必要がある。物件費に関しては、町内施設の解体工事費と新たな指定管理施設の指定管理委託料が大きな割合を占めており、今後の学校整備等の大規模事業実施に伴う町有施設の整理の際にも同じように物件費が増加することが見込まれる。業務内容の見直し等と共に行政改革の更なる推進を図り、削減に努めていく必要がある。維持補修費については類似団体内で最も高い順位であり、老朽化した町有施設の維持修繕が今後も増加する見込みであ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公共施設等総合管理計画等に基づき、施設修繕の平準化を図っていく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月および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月の豪雨により大幅に増額となっており、国県と調整を図りながら優先度の高いところから順次復旧を進めていく。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latin typeface="ＭＳ Ｐゴシック" panose="020B0600070205080204" pitchFamily="50" charset="-128"/>
              <a:ea typeface="ＭＳ Ｐゴシック" panose="020B0600070205080204" pitchFamily="50" charset="-128"/>
            </a:rPr>
            <a:t>　公債費や普通建設事業費は前年度数値より減少しているものの、今後にハードの大規模事業を予定していることから一時的なものと考えられるため、行財政改革推進計画に基づく事業の見直しなどにより財政コスト削減を図りつつ、効率的で質の高い財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49240</xdr:rowOff>
    </xdr:from>
    <xdr:to>
      <xdr:col>24</xdr:col>
      <xdr:colOff>63500</xdr:colOff>
      <xdr:row>32</xdr:row>
      <xdr:rowOff>92021</xdr:rowOff>
    </xdr:to>
    <xdr:cxnSp macro="">
      <xdr:nvCxnSpPr>
        <xdr:cNvPr id="63" name="直線コネクタ 62"/>
        <xdr:cNvCxnSpPr/>
      </xdr:nvCxnSpPr>
      <xdr:spPr>
        <a:xfrm flipV="1">
          <a:off x="3797300" y="5535640"/>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92021</xdr:rowOff>
    </xdr:from>
    <xdr:to>
      <xdr:col>19</xdr:col>
      <xdr:colOff>177800</xdr:colOff>
      <xdr:row>32</xdr:row>
      <xdr:rowOff>132189</xdr:rowOff>
    </xdr:to>
    <xdr:cxnSp macro="">
      <xdr:nvCxnSpPr>
        <xdr:cNvPr id="66" name="直線コネクタ 65"/>
        <xdr:cNvCxnSpPr/>
      </xdr:nvCxnSpPr>
      <xdr:spPr>
        <a:xfrm flipV="1">
          <a:off x="2908300" y="5578421"/>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132189</xdr:rowOff>
    </xdr:from>
    <xdr:to>
      <xdr:col>15</xdr:col>
      <xdr:colOff>50800</xdr:colOff>
      <xdr:row>33</xdr:row>
      <xdr:rowOff>31278</xdr:rowOff>
    </xdr:to>
    <xdr:cxnSp macro="">
      <xdr:nvCxnSpPr>
        <xdr:cNvPr id="69" name="直線コネクタ 68"/>
        <xdr:cNvCxnSpPr/>
      </xdr:nvCxnSpPr>
      <xdr:spPr>
        <a:xfrm flipV="1">
          <a:off x="2019300" y="5618589"/>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11684</xdr:rowOff>
    </xdr:from>
    <xdr:to>
      <xdr:col>10</xdr:col>
      <xdr:colOff>114300</xdr:colOff>
      <xdr:row>33</xdr:row>
      <xdr:rowOff>31278</xdr:rowOff>
    </xdr:to>
    <xdr:cxnSp macro="">
      <xdr:nvCxnSpPr>
        <xdr:cNvPr id="72" name="直線コネクタ 71"/>
        <xdr:cNvCxnSpPr/>
      </xdr:nvCxnSpPr>
      <xdr:spPr>
        <a:xfrm>
          <a:off x="1130300" y="56695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169890</xdr:rowOff>
    </xdr:from>
    <xdr:to>
      <xdr:col>24</xdr:col>
      <xdr:colOff>114300</xdr:colOff>
      <xdr:row>32</xdr:row>
      <xdr:rowOff>100040</xdr:rowOff>
    </xdr:to>
    <xdr:sp macro="" textlink="">
      <xdr:nvSpPr>
        <xdr:cNvPr id="82" name="楕円 81"/>
        <xdr:cNvSpPr/>
      </xdr:nvSpPr>
      <xdr:spPr>
        <a:xfrm>
          <a:off x="4584700" y="54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21317</xdr:rowOff>
    </xdr:from>
    <xdr:ext cx="469744" cy="259045"/>
    <xdr:sp macro="" textlink="">
      <xdr:nvSpPr>
        <xdr:cNvPr id="83" name="議会費該当値テキスト"/>
        <xdr:cNvSpPr txBox="1"/>
      </xdr:nvSpPr>
      <xdr:spPr>
        <a:xfrm>
          <a:off x="4686300" y="53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41221</xdr:rowOff>
    </xdr:from>
    <xdr:to>
      <xdr:col>20</xdr:col>
      <xdr:colOff>38100</xdr:colOff>
      <xdr:row>32</xdr:row>
      <xdr:rowOff>142821</xdr:rowOff>
    </xdr:to>
    <xdr:sp macro="" textlink="">
      <xdr:nvSpPr>
        <xdr:cNvPr id="84" name="楕円 83"/>
        <xdr:cNvSpPr/>
      </xdr:nvSpPr>
      <xdr:spPr>
        <a:xfrm>
          <a:off x="3746500" y="55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159348</xdr:rowOff>
    </xdr:from>
    <xdr:ext cx="469744" cy="259045"/>
    <xdr:sp macro="" textlink="">
      <xdr:nvSpPr>
        <xdr:cNvPr id="85" name="テキスト ボックス 84"/>
        <xdr:cNvSpPr txBox="1"/>
      </xdr:nvSpPr>
      <xdr:spPr>
        <a:xfrm>
          <a:off x="3562428" y="53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81389</xdr:rowOff>
    </xdr:from>
    <xdr:to>
      <xdr:col>15</xdr:col>
      <xdr:colOff>101600</xdr:colOff>
      <xdr:row>33</xdr:row>
      <xdr:rowOff>11539</xdr:rowOff>
    </xdr:to>
    <xdr:sp macro="" textlink="">
      <xdr:nvSpPr>
        <xdr:cNvPr id="86" name="楕円 85"/>
        <xdr:cNvSpPr/>
      </xdr:nvSpPr>
      <xdr:spPr>
        <a:xfrm>
          <a:off x="2857500" y="55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28066</xdr:rowOff>
    </xdr:from>
    <xdr:ext cx="469744" cy="259045"/>
    <xdr:sp macro="" textlink="">
      <xdr:nvSpPr>
        <xdr:cNvPr id="87" name="テキスト ボックス 86"/>
        <xdr:cNvSpPr txBox="1"/>
      </xdr:nvSpPr>
      <xdr:spPr>
        <a:xfrm>
          <a:off x="2673428" y="53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151928</xdr:rowOff>
    </xdr:from>
    <xdr:to>
      <xdr:col>10</xdr:col>
      <xdr:colOff>165100</xdr:colOff>
      <xdr:row>33</xdr:row>
      <xdr:rowOff>82078</xdr:rowOff>
    </xdr:to>
    <xdr:sp macro="" textlink="">
      <xdr:nvSpPr>
        <xdr:cNvPr id="88" name="楕円 87"/>
        <xdr:cNvSpPr/>
      </xdr:nvSpPr>
      <xdr:spPr>
        <a:xfrm>
          <a:off x="1968500" y="56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98605</xdr:rowOff>
    </xdr:from>
    <xdr:ext cx="469744" cy="259045"/>
    <xdr:sp macro="" textlink="">
      <xdr:nvSpPr>
        <xdr:cNvPr id="89" name="テキスト ボックス 88"/>
        <xdr:cNvSpPr txBox="1"/>
      </xdr:nvSpPr>
      <xdr:spPr>
        <a:xfrm>
          <a:off x="1784428" y="541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132334</xdr:rowOff>
    </xdr:from>
    <xdr:to>
      <xdr:col>6</xdr:col>
      <xdr:colOff>38100</xdr:colOff>
      <xdr:row>33</xdr:row>
      <xdr:rowOff>62484</xdr:rowOff>
    </xdr:to>
    <xdr:sp macro="" textlink="">
      <xdr:nvSpPr>
        <xdr:cNvPr id="90" name="楕円 89"/>
        <xdr:cNvSpPr/>
      </xdr:nvSpPr>
      <xdr:spPr>
        <a:xfrm>
          <a:off x="1079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79011</xdr:rowOff>
    </xdr:from>
    <xdr:ext cx="469744" cy="259045"/>
    <xdr:sp macro="" textlink="">
      <xdr:nvSpPr>
        <xdr:cNvPr id="91" name="テキスト ボックス 90"/>
        <xdr:cNvSpPr txBox="1"/>
      </xdr:nvSpPr>
      <xdr:spPr>
        <a:xfrm>
          <a:off x="895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30514</xdr:rowOff>
    </xdr:from>
    <xdr:to>
      <xdr:col>24</xdr:col>
      <xdr:colOff>63500</xdr:colOff>
      <xdr:row>57</xdr:row>
      <xdr:rowOff>87861</xdr:rowOff>
    </xdr:to>
    <xdr:cxnSp macro="">
      <xdr:nvCxnSpPr>
        <xdr:cNvPr id="118" name="直線コネクタ 117"/>
        <xdr:cNvCxnSpPr/>
      </xdr:nvCxnSpPr>
      <xdr:spPr>
        <a:xfrm flipV="1">
          <a:off x="3797300" y="9803164"/>
          <a:ext cx="8382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47082</xdr:rowOff>
    </xdr:from>
    <xdr:to>
      <xdr:col>19</xdr:col>
      <xdr:colOff>177800</xdr:colOff>
      <xdr:row>57</xdr:row>
      <xdr:rowOff>87861</xdr:rowOff>
    </xdr:to>
    <xdr:cxnSp macro="">
      <xdr:nvCxnSpPr>
        <xdr:cNvPr id="121" name="直線コネクタ 120"/>
        <xdr:cNvCxnSpPr/>
      </xdr:nvCxnSpPr>
      <xdr:spPr>
        <a:xfrm>
          <a:off x="2908300" y="9819732"/>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47082</xdr:rowOff>
    </xdr:from>
    <xdr:to>
      <xdr:col>15</xdr:col>
      <xdr:colOff>50800</xdr:colOff>
      <xdr:row>57</xdr:row>
      <xdr:rowOff>76460</xdr:rowOff>
    </xdr:to>
    <xdr:cxnSp macro="">
      <xdr:nvCxnSpPr>
        <xdr:cNvPr id="124" name="直線コネクタ 123"/>
        <xdr:cNvCxnSpPr/>
      </xdr:nvCxnSpPr>
      <xdr:spPr>
        <a:xfrm flipV="1">
          <a:off x="2019300" y="9819732"/>
          <a:ext cx="889000" cy="2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150099</xdr:rowOff>
    </xdr:from>
    <xdr:to>
      <xdr:col>10</xdr:col>
      <xdr:colOff>114300</xdr:colOff>
      <xdr:row>57</xdr:row>
      <xdr:rowOff>76460</xdr:rowOff>
    </xdr:to>
    <xdr:cxnSp macro="">
      <xdr:nvCxnSpPr>
        <xdr:cNvPr id="127" name="直線コネクタ 126"/>
        <xdr:cNvCxnSpPr/>
      </xdr:nvCxnSpPr>
      <xdr:spPr>
        <a:xfrm>
          <a:off x="1130300" y="9579849"/>
          <a:ext cx="889000" cy="26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151164</xdr:rowOff>
    </xdr:from>
    <xdr:to>
      <xdr:col>24</xdr:col>
      <xdr:colOff>114300</xdr:colOff>
      <xdr:row>57</xdr:row>
      <xdr:rowOff>81314</xdr:rowOff>
    </xdr:to>
    <xdr:sp macro="" textlink="">
      <xdr:nvSpPr>
        <xdr:cNvPr id="137" name="楕円 136"/>
        <xdr:cNvSpPr/>
      </xdr:nvSpPr>
      <xdr:spPr>
        <a:xfrm>
          <a:off x="4584700" y="97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2591</xdr:rowOff>
    </xdr:from>
    <xdr:ext cx="599010" cy="259045"/>
    <xdr:sp macro="" textlink="">
      <xdr:nvSpPr>
        <xdr:cNvPr id="138" name="総務費該当値テキスト"/>
        <xdr:cNvSpPr txBox="1"/>
      </xdr:nvSpPr>
      <xdr:spPr>
        <a:xfrm>
          <a:off x="4686300" y="960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37061</xdr:rowOff>
    </xdr:from>
    <xdr:to>
      <xdr:col>20</xdr:col>
      <xdr:colOff>38100</xdr:colOff>
      <xdr:row>57</xdr:row>
      <xdr:rowOff>138661</xdr:rowOff>
    </xdr:to>
    <xdr:sp macro="" textlink="">
      <xdr:nvSpPr>
        <xdr:cNvPr id="139" name="楕円 138"/>
        <xdr:cNvSpPr/>
      </xdr:nvSpPr>
      <xdr:spPr>
        <a:xfrm>
          <a:off x="3746500" y="98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129788</xdr:rowOff>
    </xdr:from>
    <xdr:ext cx="534377" cy="259045"/>
    <xdr:sp macro="" textlink="">
      <xdr:nvSpPr>
        <xdr:cNvPr id="140" name="テキスト ボックス 139"/>
        <xdr:cNvSpPr txBox="1"/>
      </xdr:nvSpPr>
      <xdr:spPr>
        <a:xfrm>
          <a:off x="3530111" y="99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167732</xdr:rowOff>
    </xdr:from>
    <xdr:to>
      <xdr:col>15</xdr:col>
      <xdr:colOff>101600</xdr:colOff>
      <xdr:row>57</xdr:row>
      <xdr:rowOff>97882</xdr:rowOff>
    </xdr:to>
    <xdr:sp macro="" textlink="">
      <xdr:nvSpPr>
        <xdr:cNvPr id="141" name="楕円 140"/>
        <xdr:cNvSpPr/>
      </xdr:nvSpPr>
      <xdr:spPr>
        <a:xfrm>
          <a:off x="2857500" y="97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114409</xdr:rowOff>
    </xdr:from>
    <xdr:ext cx="599010" cy="259045"/>
    <xdr:sp macro="" textlink="">
      <xdr:nvSpPr>
        <xdr:cNvPr id="142" name="テキスト ボックス 141"/>
        <xdr:cNvSpPr txBox="1"/>
      </xdr:nvSpPr>
      <xdr:spPr>
        <a:xfrm>
          <a:off x="2608795" y="95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25660</xdr:rowOff>
    </xdr:from>
    <xdr:to>
      <xdr:col>10</xdr:col>
      <xdr:colOff>165100</xdr:colOff>
      <xdr:row>57</xdr:row>
      <xdr:rowOff>127260</xdr:rowOff>
    </xdr:to>
    <xdr:sp macro="" textlink="">
      <xdr:nvSpPr>
        <xdr:cNvPr id="143" name="楕円 142"/>
        <xdr:cNvSpPr/>
      </xdr:nvSpPr>
      <xdr:spPr>
        <a:xfrm>
          <a:off x="1968500" y="9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143787</xdr:rowOff>
    </xdr:from>
    <xdr:ext cx="599010" cy="259045"/>
    <xdr:sp macro="" textlink="">
      <xdr:nvSpPr>
        <xdr:cNvPr id="144" name="テキスト ボックス 143"/>
        <xdr:cNvSpPr txBox="1"/>
      </xdr:nvSpPr>
      <xdr:spPr>
        <a:xfrm>
          <a:off x="1719795" y="957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99299</xdr:rowOff>
    </xdr:from>
    <xdr:to>
      <xdr:col>6</xdr:col>
      <xdr:colOff>38100</xdr:colOff>
      <xdr:row>56</xdr:row>
      <xdr:rowOff>29449</xdr:rowOff>
    </xdr:to>
    <xdr:sp macro="" textlink="">
      <xdr:nvSpPr>
        <xdr:cNvPr id="145" name="楕円 144"/>
        <xdr:cNvSpPr/>
      </xdr:nvSpPr>
      <xdr:spPr>
        <a:xfrm>
          <a:off x="1079500" y="952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45976</xdr:rowOff>
    </xdr:from>
    <xdr:ext cx="599010" cy="259045"/>
    <xdr:sp macro="" textlink="">
      <xdr:nvSpPr>
        <xdr:cNvPr id="146" name="テキスト ボックス 145"/>
        <xdr:cNvSpPr txBox="1"/>
      </xdr:nvSpPr>
      <xdr:spPr>
        <a:xfrm>
          <a:off x="830795" y="930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105062</xdr:rowOff>
    </xdr:from>
    <xdr:to>
      <xdr:col>24</xdr:col>
      <xdr:colOff>63500</xdr:colOff>
      <xdr:row>77</xdr:row>
      <xdr:rowOff>50753</xdr:rowOff>
    </xdr:to>
    <xdr:cxnSp macro="">
      <xdr:nvCxnSpPr>
        <xdr:cNvPr id="178" name="直線コネクタ 177"/>
        <xdr:cNvCxnSpPr/>
      </xdr:nvCxnSpPr>
      <xdr:spPr>
        <a:xfrm flipV="1">
          <a:off x="3797300" y="13135262"/>
          <a:ext cx="838200" cy="11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50753</xdr:rowOff>
    </xdr:from>
    <xdr:to>
      <xdr:col>19</xdr:col>
      <xdr:colOff>177800</xdr:colOff>
      <xdr:row>77</xdr:row>
      <xdr:rowOff>92914</xdr:rowOff>
    </xdr:to>
    <xdr:cxnSp macro="">
      <xdr:nvCxnSpPr>
        <xdr:cNvPr id="181" name="直線コネクタ 180"/>
        <xdr:cNvCxnSpPr/>
      </xdr:nvCxnSpPr>
      <xdr:spPr>
        <a:xfrm flipV="1">
          <a:off x="2908300" y="13252403"/>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6502</xdr:rowOff>
    </xdr:from>
    <xdr:to>
      <xdr:col>15</xdr:col>
      <xdr:colOff>50800</xdr:colOff>
      <xdr:row>77</xdr:row>
      <xdr:rowOff>92914</xdr:rowOff>
    </xdr:to>
    <xdr:cxnSp macro="">
      <xdr:nvCxnSpPr>
        <xdr:cNvPr id="184" name="直線コネクタ 183"/>
        <xdr:cNvCxnSpPr/>
      </xdr:nvCxnSpPr>
      <xdr:spPr>
        <a:xfrm>
          <a:off x="2019300" y="13208152"/>
          <a:ext cx="889000" cy="8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6502</xdr:rowOff>
    </xdr:from>
    <xdr:to>
      <xdr:col>10</xdr:col>
      <xdr:colOff>114300</xdr:colOff>
      <xdr:row>78</xdr:row>
      <xdr:rowOff>41032</xdr:rowOff>
    </xdr:to>
    <xdr:cxnSp macro="">
      <xdr:nvCxnSpPr>
        <xdr:cNvPr id="187" name="直線コネクタ 186"/>
        <xdr:cNvCxnSpPr/>
      </xdr:nvCxnSpPr>
      <xdr:spPr>
        <a:xfrm flipV="1">
          <a:off x="1130300" y="13208152"/>
          <a:ext cx="889000" cy="20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54262</xdr:rowOff>
    </xdr:from>
    <xdr:to>
      <xdr:col>24</xdr:col>
      <xdr:colOff>114300</xdr:colOff>
      <xdr:row>76</xdr:row>
      <xdr:rowOff>155862</xdr:rowOff>
    </xdr:to>
    <xdr:sp macro="" textlink="">
      <xdr:nvSpPr>
        <xdr:cNvPr id="197" name="楕円 196"/>
        <xdr:cNvSpPr/>
      </xdr:nvSpPr>
      <xdr:spPr>
        <a:xfrm>
          <a:off x="4584700" y="130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77139</xdr:rowOff>
    </xdr:from>
    <xdr:ext cx="599010" cy="259045"/>
    <xdr:sp macro="" textlink="">
      <xdr:nvSpPr>
        <xdr:cNvPr id="198" name="民生費該当値テキスト"/>
        <xdr:cNvSpPr txBox="1"/>
      </xdr:nvSpPr>
      <xdr:spPr>
        <a:xfrm>
          <a:off x="4686300" y="1293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171403</xdr:rowOff>
    </xdr:from>
    <xdr:to>
      <xdr:col>20</xdr:col>
      <xdr:colOff>38100</xdr:colOff>
      <xdr:row>77</xdr:row>
      <xdr:rowOff>101553</xdr:rowOff>
    </xdr:to>
    <xdr:sp macro="" textlink="">
      <xdr:nvSpPr>
        <xdr:cNvPr id="199" name="楕円 198"/>
        <xdr:cNvSpPr/>
      </xdr:nvSpPr>
      <xdr:spPr>
        <a:xfrm>
          <a:off x="3746500" y="132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118080</xdr:rowOff>
    </xdr:from>
    <xdr:ext cx="599010" cy="259045"/>
    <xdr:sp macro="" textlink="">
      <xdr:nvSpPr>
        <xdr:cNvPr id="200" name="テキスト ボックス 199"/>
        <xdr:cNvSpPr txBox="1"/>
      </xdr:nvSpPr>
      <xdr:spPr>
        <a:xfrm>
          <a:off x="3497795" y="1297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42114</xdr:rowOff>
    </xdr:from>
    <xdr:to>
      <xdr:col>15</xdr:col>
      <xdr:colOff>101600</xdr:colOff>
      <xdr:row>77</xdr:row>
      <xdr:rowOff>143714</xdr:rowOff>
    </xdr:to>
    <xdr:sp macro="" textlink="">
      <xdr:nvSpPr>
        <xdr:cNvPr id="201" name="楕円 200"/>
        <xdr:cNvSpPr/>
      </xdr:nvSpPr>
      <xdr:spPr>
        <a:xfrm>
          <a:off x="2857500" y="132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160241</xdr:rowOff>
    </xdr:from>
    <xdr:ext cx="599010" cy="259045"/>
    <xdr:sp macro="" textlink="">
      <xdr:nvSpPr>
        <xdr:cNvPr id="202" name="テキスト ボックス 201"/>
        <xdr:cNvSpPr txBox="1"/>
      </xdr:nvSpPr>
      <xdr:spPr>
        <a:xfrm>
          <a:off x="2608795" y="1301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127152</xdr:rowOff>
    </xdr:from>
    <xdr:to>
      <xdr:col>10</xdr:col>
      <xdr:colOff>165100</xdr:colOff>
      <xdr:row>77</xdr:row>
      <xdr:rowOff>57302</xdr:rowOff>
    </xdr:to>
    <xdr:sp macro="" textlink="">
      <xdr:nvSpPr>
        <xdr:cNvPr id="203" name="楕円 202"/>
        <xdr:cNvSpPr/>
      </xdr:nvSpPr>
      <xdr:spPr>
        <a:xfrm>
          <a:off x="19685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73830</xdr:rowOff>
    </xdr:from>
    <xdr:ext cx="599010" cy="259045"/>
    <xdr:sp macro="" textlink="">
      <xdr:nvSpPr>
        <xdr:cNvPr id="204" name="テキスト ボックス 203"/>
        <xdr:cNvSpPr txBox="1"/>
      </xdr:nvSpPr>
      <xdr:spPr>
        <a:xfrm>
          <a:off x="1719795" y="1293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161682</xdr:rowOff>
    </xdr:from>
    <xdr:to>
      <xdr:col>6</xdr:col>
      <xdr:colOff>38100</xdr:colOff>
      <xdr:row>78</xdr:row>
      <xdr:rowOff>91832</xdr:rowOff>
    </xdr:to>
    <xdr:sp macro="" textlink="">
      <xdr:nvSpPr>
        <xdr:cNvPr id="205" name="楕円 204"/>
        <xdr:cNvSpPr/>
      </xdr:nvSpPr>
      <xdr:spPr>
        <a:xfrm>
          <a:off x="1079500" y="133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108359</xdr:rowOff>
    </xdr:from>
    <xdr:ext cx="599010" cy="259045"/>
    <xdr:sp macro="" textlink="">
      <xdr:nvSpPr>
        <xdr:cNvPr id="206" name="テキスト ボックス 205"/>
        <xdr:cNvSpPr txBox="1"/>
      </xdr:nvSpPr>
      <xdr:spPr>
        <a:xfrm>
          <a:off x="830795" y="131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9006</xdr:rowOff>
    </xdr:from>
    <xdr:to>
      <xdr:col>24</xdr:col>
      <xdr:colOff>63500</xdr:colOff>
      <xdr:row>98</xdr:row>
      <xdr:rowOff>33041</xdr:rowOff>
    </xdr:to>
    <xdr:cxnSp macro="">
      <xdr:nvCxnSpPr>
        <xdr:cNvPr id="238" name="直線コネクタ 237"/>
        <xdr:cNvCxnSpPr/>
      </xdr:nvCxnSpPr>
      <xdr:spPr>
        <a:xfrm flipV="1">
          <a:off x="3797300" y="16811106"/>
          <a:ext cx="8382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93883</xdr:rowOff>
    </xdr:from>
    <xdr:to>
      <xdr:col>19</xdr:col>
      <xdr:colOff>177800</xdr:colOff>
      <xdr:row>98</xdr:row>
      <xdr:rowOff>33041</xdr:rowOff>
    </xdr:to>
    <xdr:cxnSp macro="">
      <xdr:nvCxnSpPr>
        <xdr:cNvPr id="241" name="直線コネクタ 240"/>
        <xdr:cNvCxnSpPr/>
      </xdr:nvCxnSpPr>
      <xdr:spPr>
        <a:xfrm>
          <a:off x="2908300" y="16724533"/>
          <a:ext cx="889000" cy="1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62041</xdr:rowOff>
    </xdr:from>
    <xdr:to>
      <xdr:col>15</xdr:col>
      <xdr:colOff>50800</xdr:colOff>
      <xdr:row>97</xdr:row>
      <xdr:rowOff>93883</xdr:rowOff>
    </xdr:to>
    <xdr:cxnSp macro="">
      <xdr:nvCxnSpPr>
        <xdr:cNvPr id="244" name="直線コネクタ 243"/>
        <xdr:cNvCxnSpPr/>
      </xdr:nvCxnSpPr>
      <xdr:spPr>
        <a:xfrm>
          <a:off x="2019300" y="16692691"/>
          <a:ext cx="889000" cy="3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62041</xdr:rowOff>
    </xdr:from>
    <xdr:to>
      <xdr:col>10</xdr:col>
      <xdr:colOff>114300</xdr:colOff>
      <xdr:row>97</xdr:row>
      <xdr:rowOff>165760</xdr:rowOff>
    </xdr:to>
    <xdr:cxnSp macro="">
      <xdr:nvCxnSpPr>
        <xdr:cNvPr id="247" name="直線コネクタ 246"/>
        <xdr:cNvCxnSpPr/>
      </xdr:nvCxnSpPr>
      <xdr:spPr>
        <a:xfrm flipV="1">
          <a:off x="1130300" y="16692691"/>
          <a:ext cx="889000" cy="1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129656</xdr:rowOff>
    </xdr:from>
    <xdr:to>
      <xdr:col>24</xdr:col>
      <xdr:colOff>114300</xdr:colOff>
      <xdr:row>98</xdr:row>
      <xdr:rowOff>59806</xdr:rowOff>
    </xdr:to>
    <xdr:sp macro="" textlink="">
      <xdr:nvSpPr>
        <xdr:cNvPr id="257" name="楕円 256"/>
        <xdr:cNvSpPr/>
      </xdr:nvSpPr>
      <xdr:spPr>
        <a:xfrm>
          <a:off x="4584700" y="167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44583</xdr:rowOff>
    </xdr:from>
    <xdr:ext cx="534377" cy="259045"/>
    <xdr:sp macro="" textlink="">
      <xdr:nvSpPr>
        <xdr:cNvPr id="258" name="衛生費該当値テキスト"/>
        <xdr:cNvSpPr txBox="1"/>
      </xdr:nvSpPr>
      <xdr:spPr>
        <a:xfrm>
          <a:off x="4686300" y="1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153691</xdr:rowOff>
    </xdr:from>
    <xdr:to>
      <xdr:col>20</xdr:col>
      <xdr:colOff>38100</xdr:colOff>
      <xdr:row>98</xdr:row>
      <xdr:rowOff>83841</xdr:rowOff>
    </xdr:to>
    <xdr:sp macro="" textlink="">
      <xdr:nvSpPr>
        <xdr:cNvPr id="259" name="楕円 258"/>
        <xdr:cNvSpPr/>
      </xdr:nvSpPr>
      <xdr:spPr>
        <a:xfrm>
          <a:off x="3746500" y="167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74968</xdr:rowOff>
    </xdr:from>
    <xdr:ext cx="534377" cy="259045"/>
    <xdr:sp macro="" textlink="">
      <xdr:nvSpPr>
        <xdr:cNvPr id="260" name="テキスト ボックス 259"/>
        <xdr:cNvSpPr txBox="1"/>
      </xdr:nvSpPr>
      <xdr:spPr>
        <a:xfrm>
          <a:off x="3530111" y="168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43083</xdr:rowOff>
    </xdr:from>
    <xdr:to>
      <xdr:col>15</xdr:col>
      <xdr:colOff>101600</xdr:colOff>
      <xdr:row>97</xdr:row>
      <xdr:rowOff>144683</xdr:rowOff>
    </xdr:to>
    <xdr:sp macro="" textlink="">
      <xdr:nvSpPr>
        <xdr:cNvPr id="261" name="楕円 260"/>
        <xdr:cNvSpPr/>
      </xdr:nvSpPr>
      <xdr:spPr>
        <a:xfrm>
          <a:off x="2857500" y="1667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135810</xdr:rowOff>
    </xdr:from>
    <xdr:ext cx="534377" cy="259045"/>
    <xdr:sp macro="" textlink="">
      <xdr:nvSpPr>
        <xdr:cNvPr id="262" name="テキスト ボックス 261"/>
        <xdr:cNvSpPr txBox="1"/>
      </xdr:nvSpPr>
      <xdr:spPr>
        <a:xfrm>
          <a:off x="2641111" y="1676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11241</xdr:rowOff>
    </xdr:from>
    <xdr:to>
      <xdr:col>10</xdr:col>
      <xdr:colOff>165100</xdr:colOff>
      <xdr:row>97</xdr:row>
      <xdr:rowOff>112841</xdr:rowOff>
    </xdr:to>
    <xdr:sp macro="" textlink="">
      <xdr:nvSpPr>
        <xdr:cNvPr id="263" name="楕円 262"/>
        <xdr:cNvSpPr/>
      </xdr:nvSpPr>
      <xdr:spPr>
        <a:xfrm>
          <a:off x="1968500" y="166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103968</xdr:rowOff>
    </xdr:from>
    <xdr:ext cx="534377" cy="259045"/>
    <xdr:sp macro="" textlink="">
      <xdr:nvSpPr>
        <xdr:cNvPr id="264" name="テキスト ボックス 263"/>
        <xdr:cNvSpPr txBox="1"/>
      </xdr:nvSpPr>
      <xdr:spPr>
        <a:xfrm>
          <a:off x="1752111" y="167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114960</xdr:rowOff>
    </xdr:from>
    <xdr:to>
      <xdr:col>6</xdr:col>
      <xdr:colOff>38100</xdr:colOff>
      <xdr:row>98</xdr:row>
      <xdr:rowOff>45110</xdr:rowOff>
    </xdr:to>
    <xdr:sp macro="" textlink="">
      <xdr:nvSpPr>
        <xdr:cNvPr id="265" name="楕円 264"/>
        <xdr:cNvSpPr/>
      </xdr:nvSpPr>
      <xdr:spPr>
        <a:xfrm>
          <a:off x="1079500" y="16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36237</xdr:rowOff>
    </xdr:from>
    <xdr:ext cx="534377" cy="259045"/>
    <xdr:sp macro="" textlink="">
      <xdr:nvSpPr>
        <xdr:cNvPr id="266" name="テキスト ボックス 265"/>
        <xdr:cNvSpPr txBox="1"/>
      </xdr:nvSpPr>
      <xdr:spPr>
        <a:xfrm>
          <a:off x="863111" y="168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68834</xdr:rowOff>
    </xdr:from>
    <xdr:to>
      <xdr:col>55</xdr:col>
      <xdr:colOff>0</xdr:colOff>
      <xdr:row>37</xdr:row>
      <xdr:rowOff>75311</xdr:rowOff>
    </xdr:to>
    <xdr:cxnSp macro="">
      <xdr:nvCxnSpPr>
        <xdr:cNvPr id="295" name="直線コネクタ 294"/>
        <xdr:cNvCxnSpPr/>
      </xdr:nvCxnSpPr>
      <xdr:spPr>
        <a:xfrm flipV="1">
          <a:off x="9639300" y="641248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75311</xdr:rowOff>
    </xdr:from>
    <xdr:to>
      <xdr:col>50</xdr:col>
      <xdr:colOff>114300</xdr:colOff>
      <xdr:row>37</xdr:row>
      <xdr:rowOff>86360</xdr:rowOff>
    </xdr:to>
    <xdr:cxnSp macro="">
      <xdr:nvCxnSpPr>
        <xdr:cNvPr id="298" name="直線コネクタ 297"/>
        <xdr:cNvCxnSpPr/>
      </xdr:nvCxnSpPr>
      <xdr:spPr>
        <a:xfrm flipV="1">
          <a:off x="8750300" y="641896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71882</xdr:rowOff>
    </xdr:from>
    <xdr:to>
      <xdr:col>45</xdr:col>
      <xdr:colOff>177800</xdr:colOff>
      <xdr:row>37</xdr:row>
      <xdr:rowOff>86360</xdr:rowOff>
    </xdr:to>
    <xdr:cxnSp macro="">
      <xdr:nvCxnSpPr>
        <xdr:cNvPr id="301" name="直線コネクタ 300"/>
        <xdr:cNvCxnSpPr/>
      </xdr:nvCxnSpPr>
      <xdr:spPr>
        <a:xfrm>
          <a:off x="7861300" y="6244082"/>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71882</xdr:rowOff>
    </xdr:from>
    <xdr:to>
      <xdr:col>41</xdr:col>
      <xdr:colOff>50800</xdr:colOff>
      <xdr:row>37</xdr:row>
      <xdr:rowOff>51689</xdr:rowOff>
    </xdr:to>
    <xdr:cxnSp macro="">
      <xdr:nvCxnSpPr>
        <xdr:cNvPr id="304" name="直線コネクタ 303"/>
        <xdr:cNvCxnSpPr/>
      </xdr:nvCxnSpPr>
      <xdr:spPr>
        <a:xfrm flipV="1">
          <a:off x="6972300" y="6244082"/>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14" name="楕円 313"/>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40911</xdr:rowOff>
    </xdr:from>
    <xdr:ext cx="378565" cy="259045"/>
    <xdr:sp macro="" textlink="">
      <xdr:nvSpPr>
        <xdr:cNvPr id="315" name="労働費該当値テキスト"/>
        <xdr:cNvSpPr txBox="1"/>
      </xdr:nvSpPr>
      <xdr:spPr>
        <a:xfrm>
          <a:off x="10528300"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24511</xdr:rowOff>
    </xdr:from>
    <xdr:to>
      <xdr:col>50</xdr:col>
      <xdr:colOff>165100</xdr:colOff>
      <xdr:row>37</xdr:row>
      <xdr:rowOff>126111</xdr:rowOff>
    </xdr:to>
    <xdr:sp macro="" textlink="">
      <xdr:nvSpPr>
        <xdr:cNvPr id="316" name="楕円 315"/>
        <xdr:cNvSpPr/>
      </xdr:nvSpPr>
      <xdr:spPr>
        <a:xfrm>
          <a:off x="9588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142638</xdr:rowOff>
    </xdr:from>
    <xdr:ext cx="378565" cy="259045"/>
    <xdr:sp macro="" textlink="">
      <xdr:nvSpPr>
        <xdr:cNvPr id="317" name="テキスト ボックス 316"/>
        <xdr:cNvSpPr txBox="1"/>
      </xdr:nvSpPr>
      <xdr:spPr>
        <a:xfrm>
          <a:off x="9450017" y="61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35560</xdr:rowOff>
    </xdr:from>
    <xdr:to>
      <xdr:col>46</xdr:col>
      <xdr:colOff>38100</xdr:colOff>
      <xdr:row>37</xdr:row>
      <xdr:rowOff>137160</xdr:rowOff>
    </xdr:to>
    <xdr:sp macro="" textlink="">
      <xdr:nvSpPr>
        <xdr:cNvPr id="318" name="楕円 317"/>
        <xdr:cNvSpPr/>
      </xdr:nvSpPr>
      <xdr:spPr>
        <a:xfrm>
          <a:off x="8699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153687</xdr:rowOff>
    </xdr:from>
    <xdr:ext cx="378565" cy="259045"/>
    <xdr:sp macro="" textlink="">
      <xdr:nvSpPr>
        <xdr:cNvPr id="319" name="テキスト ボックス 318"/>
        <xdr:cNvSpPr txBox="1"/>
      </xdr:nvSpPr>
      <xdr:spPr>
        <a:xfrm>
          <a:off x="8561017" y="6154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21082</xdr:rowOff>
    </xdr:from>
    <xdr:to>
      <xdr:col>41</xdr:col>
      <xdr:colOff>101600</xdr:colOff>
      <xdr:row>36</xdr:row>
      <xdr:rowOff>122682</xdr:rowOff>
    </xdr:to>
    <xdr:sp macro="" textlink="">
      <xdr:nvSpPr>
        <xdr:cNvPr id="320" name="楕円 319"/>
        <xdr:cNvSpPr/>
      </xdr:nvSpPr>
      <xdr:spPr>
        <a:xfrm>
          <a:off x="781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139209</xdr:rowOff>
    </xdr:from>
    <xdr:ext cx="469744" cy="259045"/>
    <xdr:sp macro="" textlink="">
      <xdr:nvSpPr>
        <xdr:cNvPr id="321" name="テキスト ボックス 320"/>
        <xdr:cNvSpPr txBox="1"/>
      </xdr:nvSpPr>
      <xdr:spPr>
        <a:xfrm>
          <a:off x="7626428"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22" name="楕円 321"/>
        <xdr:cNvSpPr/>
      </xdr:nvSpPr>
      <xdr:spPr>
        <a:xfrm>
          <a:off x="6921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119016</xdr:rowOff>
    </xdr:from>
    <xdr:ext cx="378565" cy="259045"/>
    <xdr:sp macro="" textlink="">
      <xdr:nvSpPr>
        <xdr:cNvPr id="323" name="テキスト ボックス 322"/>
        <xdr:cNvSpPr txBox="1"/>
      </xdr:nvSpPr>
      <xdr:spPr>
        <a:xfrm>
          <a:off x="6783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135224</xdr:rowOff>
    </xdr:from>
    <xdr:to>
      <xdr:col>55</xdr:col>
      <xdr:colOff>0</xdr:colOff>
      <xdr:row>54</xdr:row>
      <xdr:rowOff>39001</xdr:rowOff>
    </xdr:to>
    <xdr:cxnSp macro="">
      <xdr:nvCxnSpPr>
        <xdr:cNvPr id="352" name="直線コネクタ 351"/>
        <xdr:cNvCxnSpPr/>
      </xdr:nvCxnSpPr>
      <xdr:spPr>
        <a:xfrm>
          <a:off x="9639300" y="9222074"/>
          <a:ext cx="838200" cy="7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85789</xdr:rowOff>
    </xdr:from>
    <xdr:to>
      <xdr:col>50</xdr:col>
      <xdr:colOff>114300</xdr:colOff>
      <xdr:row>53</xdr:row>
      <xdr:rowOff>135224</xdr:rowOff>
    </xdr:to>
    <xdr:cxnSp macro="">
      <xdr:nvCxnSpPr>
        <xdr:cNvPr id="355" name="直線コネクタ 354"/>
        <xdr:cNvCxnSpPr/>
      </xdr:nvCxnSpPr>
      <xdr:spPr>
        <a:xfrm>
          <a:off x="8750300" y="9172639"/>
          <a:ext cx="8890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85789</xdr:rowOff>
    </xdr:from>
    <xdr:to>
      <xdr:col>45</xdr:col>
      <xdr:colOff>177800</xdr:colOff>
      <xdr:row>54</xdr:row>
      <xdr:rowOff>98019</xdr:rowOff>
    </xdr:to>
    <xdr:cxnSp macro="">
      <xdr:nvCxnSpPr>
        <xdr:cNvPr id="358" name="直線コネクタ 357"/>
        <xdr:cNvCxnSpPr/>
      </xdr:nvCxnSpPr>
      <xdr:spPr>
        <a:xfrm flipV="1">
          <a:off x="7861300" y="9172639"/>
          <a:ext cx="889000" cy="1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43879</xdr:rowOff>
    </xdr:from>
    <xdr:to>
      <xdr:col>41</xdr:col>
      <xdr:colOff>50800</xdr:colOff>
      <xdr:row>54</xdr:row>
      <xdr:rowOff>98019</xdr:rowOff>
    </xdr:to>
    <xdr:cxnSp macro="">
      <xdr:nvCxnSpPr>
        <xdr:cNvPr id="361" name="直線コネクタ 360"/>
        <xdr:cNvCxnSpPr/>
      </xdr:nvCxnSpPr>
      <xdr:spPr>
        <a:xfrm>
          <a:off x="6972300" y="9302179"/>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159651</xdr:rowOff>
    </xdr:from>
    <xdr:to>
      <xdr:col>55</xdr:col>
      <xdr:colOff>50800</xdr:colOff>
      <xdr:row>54</xdr:row>
      <xdr:rowOff>89801</xdr:rowOff>
    </xdr:to>
    <xdr:sp macro="" textlink="">
      <xdr:nvSpPr>
        <xdr:cNvPr id="371" name="楕円 370"/>
        <xdr:cNvSpPr/>
      </xdr:nvSpPr>
      <xdr:spPr>
        <a:xfrm>
          <a:off x="10426700" y="92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11078</xdr:rowOff>
    </xdr:from>
    <xdr:ext cx="534377" cy="259045"/>
    <xdr:sp macro="" textlink="">
      <xdr:nvSpPr>
        <xdr:cNvPr id="372" name="農林水産業費該当値テキスト"/>
        <xdr:cNvSpPr txBox="1"/>
      </xdr:nvSpPr>
      <xdr:spPr>
        <a:xfrm>
          <a:off x="10528300" y="90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84424</xdr:rowOff>
    </xdr:from>
    <xdr:to>
      <xdr:col>50</xdr:col>
      <xdr:colOff>165100</xdr:colOff>
      <xdr:row>54</xdr:row>
      <xdr:rowOff>14574</xdr:rowOff>
    </xdr:to>
    <xdr:sp macro="" textlink="">
      <xdr:nvSpPr>
        <xdr:cNvPr id="373" name="楕円 372"/>
        <xdr:cNvSpPr/>
      </xdr:nvSpPr>
      <xdr:spPr>
        <a:xfrm>
          <a:off x="9588500" y="91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31101</xdr:rowOff>
    </xdr:from>
    <xdr:ext cx="534377" cy="259045"/>
    <xdr:sp macro="" textlink="">
      <xdr:nvSpPr>
        <xdr:cNvPr id="374" name="テキスト ボックス 373"/>
        <xdr:cNvSpPr txBox="1"/>
      </xdr:nvSpPr>
      <xdr:spPr>
        <a:xfrm>
          <a:off x="9372111" y="89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34989</xdr:rowOff>
    </xdr:from>
    <xdr:to>
      <xdr:col>46</xdr:col>
      <xdr:colOff>38100</xdr:colOff>
      <xdr:row>53</xdr:row>
      <xdr:rowOff>136589</xdr:rowOff>
    </xdr:to>
    <xdr:sp macro="" textlink="">
      <xdr:nvSpPr>
        <xdr:cNvPr id="375" name="楕円 374"/>
        <xdr:cNvSpPr/>
      </xdr:nvSpPr>
      <xdr:spPr>
        <a:xfrm>
          <a:off x="8699500" y="91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153116</xdr:rowOff>
    </xdr:from>
    <xdr:ext cx="534377" cy="259045"/>
    <xdr:sp macro="" textlink="">
      <xdr:nvSpPr>
        <xdr:cNvPr id="376" name="テキスト ボックス 375"/>
        <xdr:cNvSpPr txBox="1"/>
      </xdr:nvSpPr>
      <xdr:spPr>
        <a:xfrm>
          <a:off x="8483111" y="88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47219</xdr:rowOff>
    </xdr:from>
    <xdr:to>
      <xdr:col>41</xdr:col>
      <xdr:colOff>101600</xdr:colOff>
      <xdr:row>54</xdr:row>
      <xdr:rowOff>148819</xdr:rowOff>
    </xdr:to>
    <xdr:sp macro="" textlink="">
      <xdr:nvSpPr>
        <xdr:cNvPr id="377" name="楕円 376"/>
        <xdr:cNvSpPr/>
      </xdr:nvSpPr>
      <xdr:spPr>
        <a:xfrm>
          <a:off x="7810500" y="93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165346</xdr:rowOff>
    </xdr:from>
    <xdr:ext cx="534377" cy="259045"/>
    <xdr:sp macro="" textlink="">
      <xdr:nvSpPr>
        <xdr:cNvPr id="378" name="テキスト ボックス 377"/>
        <xdr:cNvSpPr txBox="1"/>
      </xdr:nvSpPr>
      <xdr:spPr>
        <a:xfrm>
          <a:off x="7594111" y="90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164529</xdr:rowOff>
    </xdr:from>
    <xdr:to>
      <xdr:col>36</xdr:col>
      <xdr:colOff>165100</xdr:colOff>
      <xdr:row>54</xdr:row>
      <xdr:rowOff>94679</xdr:rowOff>
    </xdr:to>
    <xdr:sp macro="" textlink="">
      <xdr:nvSpPr>
        <xdr:cNvPr id="379" name="楕円 378"/>
        <xdr:cNvSpPr/>
      </xdr:nvSpPr>
      <xdr:spPr>
        <a:xfrm>
          <a:off x="6921500" y="92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111206</xdr:rowOff>
    </xdr:from>
    <xdr:ext cx="534377" cy="259045"/>
    <xdr:sp macro="" textlink="">
      <xdr:nvSpPr>
        <xdr:cNvPr id="380" name="テキスト ボックス 379"/>
        <xdr:cNvSpPr txBox="1"/>
      </xdr:nvSpPr>
      <xdr:spPr>
        <a:xfrm>
          <a:off x="6705111" y="90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128818</xdr:rowOff>
    </xdr:from>
    <xdr:to>
      <xdr:col>55</xdr:col>
      <xdr:colOff>0</xdr:colOff>
      <xdr:row>76</xdr:row>
      <xdr:rowOff>167794</xdr:rowOff>
    </xdr:to>
    <xdr:cxnSp macro="">
      <xdr:nvCxnSpPr>
        <xdr:cNvPr id="407" name="直線コネクタ 406"/>
        <xdr:cNvCxnSpPr/>
      </xdr:nvCxnSpPr>
      <xdr:spPr>
        <a:xfrm>
          <a:off x="9639300" y="13159018"/>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86139</xdr:rowOff>
    </xdr:from>
    <xdr:to>
      <xdr:col>50</xdr:col>
      <xdr:colOff>114300</xdr:colOff>
      <xdr:row>76</xdr:row>
      <xdr:rowOff>128818</xdr:rowOff>
    </xdr:to>
    <xdr:cxnSp macro="">
      <xdr:nvCxnSpPr>
        <xdr:cNvPr id="410" name="直線コネクタ 409"/>
        <xdr:cNvCxnSpPr/>
      </xdr:nvCxnSpPr>
      <xdr:spPr>
        <a:xfrm>
          <a:off x="8750300" y="13116339"/>
          <a:ext cx="889000" cy="4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86139</xdr:rowOff>
    </xdr:from>
    <xdr:to>
      <xdr:col>45</xdr:col>
      <xdr:colOff>177800</xdr:colOff>
      <xdr:row>76</xdr:row>
      <xdr:rowOff>125640</xdr:rowOff>
    </xdr:to>
    <xdr:cxnSp macro="">
      <xdr:nvCxnSpPr>
        <xdr:cNvPr id="413" name="直線コネクタ 412"/>
        <xdr:cNvCxnSpPr/>
      </xdr:nvCxnSpPr>
      <xdr:spPr>
        <a:xfrm flipV="1">
          <a:off x="7861300" y="13116339"/>
          <a:ext cx="889000" cy="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39962</xdr:rowOff>
    </xdr:from>
    <xdr:to>
      <xdr:col>41</xdr:col>
      <xdr:colOff>50800</xdr:colOff>
      <xdr:row>76</xdr:row>
      <xdr:rowOff>125640</xdr:rowOff>
    </xdr:to>
    <xdr:cxnSp macro="">
      <xdr:nvCxnSpPr>
        <xdr:cNvPr id="416" name="直線コネクタ 415"/>
        <xdr:cNvCxnSpPr/>
      </xdr:nvCxnSpPr>
      <xdr:spPr>
        <a:xfrm>
          <a:off x="6972300" y="13070162"/>
          <a:ext cx="889000" cy="8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116994</xdr:rowOff>
    </xdr:from>
    <xdr:to>
      <xdr:col>55</xdr:col>
      <xdr:colOff>50800</xdr:colOff>
      <xdr:row>77</xdr:row>
      <xdr:rowOff>47144</xdr:rowOff>
    </xdr:to>
    <xdr:sp macro="" textlink="">
      <xdr:nvSpPr>
        <xdr:cNvPr id="426" name="楕円 425"/>
        <xdr:cNvSpPr/>
      </xdr:nvSpPr>
      <xdr:spPr>
        <a:xfrm>
          <a:off x="10426700" y="131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95421</xdr:rowOff>
    </xdr:from>
    <xdr:ext cx="534377" cy="259045"/>
    <xdr:sp macro="" textlink="">
      <xdr:nvSpPr>
        <xdr:cNvPr id="427" name="商工費該当値テキスト"/>
        <xdr:cNvSpPr txBox="1"/>
      </xdr:nvSpPr>
      <xdr:spPr>
        <a:xfrm>
          <a:off x="10528300" y="131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78018</xdr:rowOff>
    </xdr:from>
    <xdr:to>
      <xdr:col>50</xdr:col>
      <xdr:colOff>165100</xdr:colOff>
      <xdr:row>77</xdr:row>
      <xdr:rowOff>8168</xdr:rowOff>
    </xdr:to>
    <xdr:sp macro="" textlink="">
      <xdr:nvSpPr>
        <xdr:cNvPr id="428" name="楕円 427"/>
        <xdr:cNvSpPr/>
      </xdr:nvSpPr>
      <xdr:spPr>
        <a:xfrm>
          <a:off x="9588500" y="131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170745</xdr:rowOff>
    </xdr:from>
    <xdr:ext cx="534377" cy="259045"/>
    <xdr:sp macro="" textlink="">
      <xdr:nvSpPr>
        <xdr:cNvPr id="429" name="テキスト ボックス 428"/>
        <xdr:cNvSpPr txBox="1"/>
      </xdr:nvSpPr>
      <xdr:spPr>
        <a:xfrm>
          <a:off x="9372111" y="132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35339</xdr:rowOff>
    </xdr:from>
    <xdr:to>
      <xdr:col>46</xdr:col>
      <xdr:colOff>38100</xdr:colOff>
      <xdr:row>76</xdr:row>
      <xdr:rowOff>136939</xdr:rowOff>
    </xdr:to>
    <xdr:sp macro="" textlink="">
      <xdr:nvSpPr>
        <xdr:cNvPr id="430" name="楕円 429"/>
        <xdr:cNvSpPr/>
      </xdr:nvSpPr>
      <xdr:spPr>
        <a:xfrm>
          <a:off x="8699500" y="130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153466</xdr:rowOff>
    </xdr:from>
    <xdr:ext cx="534377" cy="259045"/>
    <xdr:sp macro="" textlink="">
      <xdr:nvSpPr>
        <xdr:cNvPr id="431" name="テキスト ボックス 430"/>
        <xdr:cNvSpPr txBox="1"/>
      </xdr:nvSpPr>
      <xdr:spPr>
        <a:xfrm>
          <a:off x="8483111" y="128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74840</xdr:rowOff>
    </xdr:from>
    <xdr:to>
      <xdr:col>41</xdr:col>
      <xdr:colOff>101600</xdr:colOff>
      <xdr:row>77</xdr:row>
      <xdr:rowOff>4990</xdr:rowOff>
    </xdr:to>
    <xdr:sp macro="" textlink="">
      <xdr:nvSpPr>
        <xdr:cNvPr id="432" name="楕円 431"/>
        <xdr:cNvSpPr/>
      </xdr:nvSpPr>
      <xdr:spPr>
        <a:xfrm>
          <a:off x="7810500" y="13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21518</xdr:rowOff>
    </xdr:from>
    <xdr:ext cx="534377" cy="259045"/>
    <xdr:sp macro="" textlink="">
      <xdr:nvSpPr>
        <xdr:cNvPr id="433" name="テキスト ボックス 432"/>
        <xdr:cNvSpPr txBox="1"/>
      </xdr:nvSpPr>
      <xdr:spPr>
        <a:xfrm>
          <a:off x="7594111" y="128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160612</xdr:rowOff>
    </xdr:from>
    <xdr:to>
      <xdr:col>36</xdr:col>
      <xdr:colOff>165100</xdr:colOff>
      <xdr:row>76</xdr:row>
      <xdr:rowOff>90762</xdr:rowOff>
    </xdr:to>
    <xdr:sp macro="" textlink="">
      <xdr:nvSpPr>
        <xdr:cNvPr id="434" name="楕円 433"/>
        <xdr:cNvSpPr/>
      </xdr:nvSpPr>
      <xdr:spPr>
        <a:xfrm>
          <a:off x="6921500" y="130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107289</xdr:rowOff>
    </xdr:from>
    <xdr:ext cx="534377" cy="259045"/>
    <xdr:sp macro="" textlink="">
      <xdr:nvSpPr>
        <xdr:cNvPr id="435" name="テキスト ボックス 434"/>
        <xdr:cNvSpPr txBox="1"/>
      </xdr:nvSpPr>
      <xdr:spPr>
        <a:xfrm>
          <a:off x="6705111" y="127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134195</xdr:rowOff>
    </xdr:from>
    <xdr:to>
      <xdr:col>55</xdr:col>
      <xdr:colOff>0</xdr:colOff>
      <xdr:row>91</xdr:row>
      <xdr:rowOff>43135</xdr:rowOff>
    </xdr:to>
    <xdr:cxnSp macro="">
      <xdr:nvCxnSpPr>
        <xdr:cNvPr id="465" name="直線コネクタ 464"/>
        <xdr:cNvCxnSpPr/>
      </xdr:nvCxnSpPr>
      <xdr:spPr>
        <a:xfrm flipV="1">
          <a:off x="9639300" y="15564695"/>
          <a:ext cx="8382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43135</xdr:rowOff>
    </xdr:from>
    <xdr:to>
      <xdr:col>50</xdr:col>
      <xdr:colOff>114300</xdr:colOff>
      <xdr:row>92</xdr:row>
      <xdr:rowOff>37858</xdr:rowOff>
    </xdr:to>
    <xdr:cxnSp macro="">
      <xdr:nvCxnSpPr>
        <xdr:cNvPr id="468" name="直線コネクタ 467"/>
        <xdr:cNvCxnSpPr/>
      </xdr:nvCxnSpPr>
      <xdr:spPr>
        <a:xfrm flipV="1">
          <a:off x="8750300" y="15645085"/>
          <a:ext cx="889000" cy="1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131927</xdr:rowOff>
    </xdr:from>
    <xdr:to>
      <xdr:col>45</xdr:col>
      <xdr:colOff>177800</xdr:colOff>
      <xdr:row>92</xdr:row>
      <xdr:rowOff>37858</xdr:rowOff>
    </xdr:to>
    <xdr:cxnSp macro="">
      <xdr:nvCxnSpPr>
        <xdr:cNvPr id="471" name="直線コネクタ 470"/>
        <xdr:cNvCxnSpPr/>
      </xdr:nvCxnSpPr>
      <xdr:spPr>
        <a:xfrm>
          <a:off x="7861300" y="15733877"/>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131927</xdr:rowOff>
    </xdr:from>
    <xdr:to>
      <xdr:col>41</xdr:col>
      <xdr:colOff>50800</xdr:colOff>
      <xdr:row>92</xdr:row>
      <xdr:rowOff>92856</xdr:rowOff>
    </xdr:to>
    <xdr:cxnSp macro="">
      <xdr:nvCxnSpPr>
        <xdr:cNvPr id="474" name="直線コネクタ 473"/>
        <xdr:cNvCxnSpPr/>
      </xdr:nvCxnSpPr>
      <xdr:spPr>
        <a:xfrm flipV="1">
          <a:off x="6972300" y="15733877"/>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83395</xdr:rowOff>
    </xdr:from>
    <xdr:to>
      <xdr:col>55</xdr:col>
      <xdr:colOff>50800</xdr:colOff>
      <xdr:row>91</xdr:row>
      <xdr:rowOff>13545</xdr:rowOff>
    </xdr:to>
    <xdr:sp macro="" textlink="">
      <xdr:nvSpPr>
        <xdr:cNvPr id="484" name="楕円 483"/>
        <xdr:cNvSpPr/>
      </xdr:nvSpPr>
      <xdr:spPr>
        <a:xfrm>
          <a:off x="10426700" y="1551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36422</xdr:rowOff>
    </xdr:from>
    <xdr:ext cx="534377" cy="259045"/>
    <xdr:sp macro="" textlink="">
      <xdr:nvSpPr>
        <xdr:cNvPr id="485" name="土木費該当値テキスト"/>
        <xdr:cNvSpPr txBox="1"/>
      </xdr:nvSpPr>
      <xdr:spPr>
        <a:xfrm>
          <a:off x="10528300" y="1546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163785</xdr:rowOff>
    </xdr:from>
    <xdr:to>
      <xdr:col>50</xdr:col>
      <xdr:colOff>165100</xdr:colOff>
      <xdr:row>91</xdr:row>
      <xdr:rowOff>93935</xdr:rowOff>
    </xdr:to>
    <xdr:sp macro="" textlink="">
      <xdr:nvSpPr>
        <xdr:cNvPr id="486" name="楕円 485"/>
        <xdr:cNvSpPr/>
      </xdr:nvSpPr>
      <xdr:spPr>
        <a:xfrm>
          <a:off x="9588500" y="155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110462</xdr:rowOff>
    </xdr:from>
    <xdr:ext cx="534377" cy="259045"/>
    <xdr:sp macro="" textlink="">
      <xdr:nvSpPr>
        <xdr:cNvPr id="487" name="テキスト ボックス 486"/>
        <xdr:cNvSpPr txBox="1"/>
      </xdr:nvSpPr>
      <xdr:spPr>
        <a:xfrm>
          <a:off x="9372111" y="153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158508</xdr:rowOff>
    </xdr:from>
    <xdr:to>
      <xdr:col>46</xdr:col>
      <xdr:colOff>38100</xdr:colOff>
      <xdr:row>92</xdr:row>
      <xdr:rowOff>88658</xdr:rowOff>
    </xdr:to>
    <xdr:sp macro="" textlink="">
      <xdr:nvSpPr>
        <xdr:cNvPr id="488" name="楕円 487"/>
        <xdr:cNvSpPr/>
      </xdr:nvSpPr>
      <xdr:spPr>
        <a:xfrm>
          <a:off x="8699500" y="15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105185</xdr:rowOff>
    </xdr:from>
    <xdr:ext cx="534377" cy="259045"/>
    <xdr:sp macro="" textlink="">
      <xdr:nvSpPr>
        <xdr:cNvPr id="489" name="テキスト ボックス 488"/>
        <xdr:cNvSpPr txBox="1"/>
      </xdr:nvSpPr>
      <xdr:spPr>
        <a:xfrm>
          <a:off x="8483111" y="155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81127</xdr:rowOff>
    </xdr:from>
    <xdr:to>
      <xdr:col>41</xdr:col>
      <xdr:colOff>101600</xdr:colOff>
      <xdr:row>92</xdr:row>
      <xdr:rowOff>11277</xdr:rowOff>
    </xdr:to>
    <xdr:sp macro="" textlink="">
      <xdr:nvSpPr>
        <xdr:cNvPr id="490" name="楕円 489"/>
        <xdr:cNvSpPr/>
      </xdr:nvSpPr>
      <xdr:spPr>
        <a:xfrm>
          <a:off x="7810500" y="156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27804</xdr:rowOff>
    </xdr:from>
    <xdr:ext cx="534377" cy="259045"/>
    <xdr:sp macro="" textlink="">
      <xdr:nvSpPr>
        <xdr:cNvPr id="491" name="テキスト ボックス 490"/>
        <xdr:cNvSpPr txBox="1"/>
      </xdr:nvSpPr>
      <xdr:spPr>
        <a:xfrm>
          <a:off x="7594111" y="154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42056</xdr:rowOff>
    </xdr:from>
    <xdr:to>
      <xdr:col>36</xdr:col>
      <xdr:colOff>165100</xdr:colOff>
      <xdr:row>92</xdr:row>
      <xdr:rowOff>143656</xdr:rowOff>
    </xdr:to>
    <xdr:sp macro="" textlink="">
      <xdr:nvSpPr>
        <xdr:cNvPr id="492" name="楕円 491"/>
        <xdr:cNvSpPr/>
      </xdr:nvSpPr>
      <xdr:spPr>
        <a:xfrm>
          <a:off x="6921500" y="15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160183</xdr:rowOff>
    </xdr:from>
    <xdr:ext cx="534377" cy="259045"/>
    <xdr:sp macro="" textlink="">
      <xdr:nvSpPr>
        <xdr:cNvPr id="493" name="テキスト ボックス 492"/>
        <xdr:cNvSpPr txBox="1"/>
      </xdr:nvSpPr>
      <xdr:spPr>
        <a:xfrm>
          <a:off x="6705111" y="155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5131</xdr:rowOff>
    </xdr:from>
    <xdr:to>
      <xdr:col>85</xdr:col>
      <xdr:colOff>127000</xdr:colOff>
      <xdr:row>36</xdr:row>
      <xdr:rowOff>108001</xdr:rowOff>
    </xdr:to>
    <xdr:cxnSp macro="">
      <xdr:nvCxnSpPr>
        <xdr:cNvPr id="523" name="直線コネクタ 522"/>
        <xdr:cNvCxnSpPr/>
      </xdr:nvCxnSpPr>
      <xdr:spPr>
        <a:xfrm flipV="1">
          <a:off x="15481300" y="6177331"/>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73292</xdr:rowOff>
    </xdr:from>
    <xdr:to>
      <xdr:col>81</xdr:col>
      <xdr:colOff>50800</xdr:colOff>
      <xdr:row>36</xdr:row>
      <xdr:rowOff>108001</xdr:rowOff>
    </xdr:to>
    <xdr:cxnSp macro="">
      <xdr:nvCxnSpPr>
        <xdr:cNvPr id="526" name="直線コネクタ 525"/>
        <xdr:cNvCxnSpPr/>
      </xdr:nvCxnSpPr>
      <xdr:spPr>
        <a:xfrm>
          <a:off x="14592300" y="6245492"/>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62471</xdr:rowOff>
    </xdr:from>
    <xdr:to>
      <xdr:col>76</xdr:col>
      <xdr:colOff>114300</xdr:colOff>
      <xdr:row>36</xdr:row>
      <xdr:rowOff>73292</xdr:rowOff>
    </xdr:to>
    <xdr:cxnSp macro="">
      <xdr:nvCxnSpPr>
        <xdr:cNvPr id="529" name="直線コネクタ 528"/>
        <xdr:cNvCxnSpPr/>
      </xdr:nvCxnSpPr>
      <xdr:spPr>
        <a:xfrm>
          <a:off x="13703300" y="6063221"/>
          <a:ext cx="889000" cy="1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62471</xdr:rowOff>
    </xdr:from>
    <xdr:to>
      <xdr:col>71</xdr:col>
      <xdr:colOff>177800</xdr:colOff>
      <xdr:row>35</xdr:row>
      <xdr:rowOff>115354</xdr:rowOff>
    </xdr:to>
    <xdr:cxnSp macro="">
      <xdr:nvCxnSpPr>
        <xdr:cNvPr id="532" name="直線コネクタ 531"/>
        <xdr:cNvCxnSpPr/>
      </xdr:nvCxnSpPr>
      <xdr:spPr>
        <a:xfrm flipV="1">
          <a:off x="12814300" y="6063221"/>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125781</xdr:rowOff>
    </xdr:from>
    <xdr:to>
      <xdr:col>85</xdr:col>
      <xdr:colOff>177800</xdr:colOff>
      <xdr:row>36</xdr:row>
      <xdr:rowOff>55931</xdr:rowOff>
    </xdr:to>
    <xdr:sp macro="" textlink="">
      <xdr:nvSpPr>
        <xdr:cNvPr id="542" name="楕円 541"/>
        <xdr:cNvSpPr/>
      </xdr:nvSpPr>
      <xdr:spPr>
        <a:xfrm>
          <a:off x="16268700" y="61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148658</xdr:rowOff>
    </xdr:from>
    <xdr:ext cx="534377" cy="259045"/>
    <xdr:sp macro="" textlink="">
      <xdr:nvSpPr>
        <xdr:cNvPr id="543" name="消防費該当値テキスト"/>
        <xdr:cNvSpPr txBox="1"/>
      </xdr:nvSpPr>
      <xdr:spPr>
        <a:xfrm>
          <a:off x="16370300" y="59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57201</xdr:rowOff>
    </xdr:from>
    <xdr:to>
      <xdr:col>81</xdr:col>
      <xdr:colOff>101600</xdr:colOff>
      <xdr:row>36</xdr:row>
      <xdr:rowOff>158801</xdr:rowOff>
    </xdr:to>
    <xdr:sp macro="" textlink="">
      <xdr:nvSpPr>
        <xdr:cNvPr id="544" name="楕円 543"/>
        <xdr:cNvSpPr/>
      </xdr:nvSpPr>
      <xdr:spPr>
        <a:xfrm>
          <a:off x="15430500" y="62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3878</xdr:rowOff>
    </xdr:from>
    <xdr:ext cx="534377" cy="259045"/>
    <xdr:sp macro="" textlink="">
      <xdr:nvSpPr>
        <xdr:cNvPr id="545" name="テキスト ボックス 544"/>
        <xdr:cNvSpPr txBox="1"/>
      </xdr:nvSpPr>
      <xdr:spPr>
        <a:xfrm>
          <a:off x="15214111" y="60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22492</xdr:rowOff>
    </xdr:from>
    <xdr:to>
      <xdr:col>76</xdr:col>
      <xdr:colOff>165100</xdr:colOff>
      <xdr:row>36</xdr:row>
      <xdr:rowOff>124092</xdr:rowOff>
    </xdr:to>
    <xdr:sp macro="" textlink="">
      <xdr:nvSpPr>
        <xdr:cNvPr id="546" name="楕円 545"/>
        <xdr:cNvSpPr/>
      </xdr:nvSpPr>
      <xdr:spPr>
        <a:xfrm>
          <a:off x="14541500" y="61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140619</xdr:rowOff>
    </xdr:from>
    <xdr:ext cx="534377" cy="259045"/>
    <xdr:sp macro="" textlink="">
      <xdr:nvSpPr>
        <xdr:cNvPr id="547" name="テキスト ボックス 546"/>
        <xdr:cNvSpPr txBox="1"/>
      </xdr:nvSpPr>
      <xdr:spPr>
        <a:xfrm>
          <a:off x="14325111" y="59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11671</xdr:rowOff>
    </xdr:from>
    <xdr:to>
      <xdr:col>72</xdr:col>
      <xdr:colOff>38100</xdr:colOff>
      <xdr:row>35</xdr:row>
      <xdr:rowOff>113271</xdr:rowOff>
    </xdr:to>
    <xdr:sp macro="" textlink="">
      <xdr:nvSpPr>
        <xdr:cNvPr id="548" name="楕円 547"/>
        <xdr:cNvSpPr/>
      </xdr:nvSpPr>
      <xdr:spPr>
        <a:xfrm>
          <a:off x="13652500" y="60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129798</xdr:rowOff>
    </xdr:from>
    <xdr:ext cx="534377" cy="259045"/>
    <xdr:sp macro="" textlink="">
      <xdr:nvSpPr>
        <xdr:cNvPr id="549" name="テキスト ボックス 548"/>
        <xdr:cNvSpPr txBox="1"/>
      </xdr:nvSpPr>
      <xdr:spPr>
        <a:xfrm>
          <a:off x="13436111" y="578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64554</xdr:rowOff>
    </xdr:from>
    <xdr:to>
      <xdr:col>67</xdr:col>
      <xdr:colOff>101600</xdr:colOff>
      <xdr:row>35</xdr:row>
      <xdr:rowOff>166154</xdr:rowOff>
    </xdr:to>
    <xdr:sp macro="" textlink="">
      <xdr:nvSpPr>
        <xdr:cNvPr id="550" name="楕円 549"/>
        <xdr:cNvSpPr/>
      </xdr:nvSpPr>
      <xdr:spPr>
        <a:xfrm>
          <a:off x="1276350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11231</xdr:rowOff>
    </xdr:from>
    <xdr:ext cx="534377" cy="259045"/>
    <xdr:sp macro="" textlink="">
      <xdr:nvSpPr>
        <xdr:cNvPr id="551" name="テキスト ボックス 550"/>
        <xdr:cNvSpPr txBox="1"/>
      </xdr:nvSpPr>
      <xdr:spPr>
        <a:xfrm>
          <a:off x="12547111" y="584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94905</xdr:rowOff>
    </xdr:from>
    <xdr:to>
      <xdr:col>85</xdr:col>
      <xdr:colOff>127000</xdr:colOff>
      <xdr:row>56</xdr:row>
      <xdr:rowOff>98628</xdr:rowOff>
    </xdr:to>
    <xdr:cxnSp macro="">
      <xdr:nvCxnSpPr>
        <xdr:cNvPr id="583" name="直線コネクタ 582"/>
        <xdr:cNvCxnSpPr/>
      </xdr:nvCxnSpPr>
      <xdr:spPr>
        <a:xfrm>
          <a:off x="15481300" y="9524655"/>
          <a:ext cx="838200" cy="17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94905</xdr:rowOff>
    </xdr:from>
    <xdr:to>
      <xdr:col>81</xdr:col>
      <xdr:colOff>50800</xdr:colOff>
      <xdr:row>56</xdr:row>
      <xdr:rowOff>33477</xdr:rowOff>
    </xdr:to>
    <xdr:cxnSp macro="">
      <xdr:nvCxnSpPr>
        <xdr:cNvPr id="586" name="直線コネクタ 585"/>
        <xdr:cNvCxnSpPr/>
      </xdr:nvCxnSpPr>
      <xdr:spPr>
        <a:xfrm flipV="1">
          <a:off x="14592300" y="9524655"/>
          <a:ext cx="889000" cy="1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30984</xdr:rowOff>
    </xdr:from>
    <xdr:to>
      <xdr:col>76</xdr:col>
      <xdr:colOff>114300</xdr:colOff>
      <xdr:row>56</xdr:row>
      <xdr:rowOff>33477</xdr:rowOff>
    </xdr:to>
    <xdr:cxnSp macro="">
      <xdr:nvCxnSpPr>
        <xdr:cNvPr id="589" name="直線コネクタ 588"/>
        <xdr:cNvCxnSpPr/>
      </xdr:nvCxnSpPr>
      <xdr:spPr>
        <a:xfrm>
          <a:off x="13703300" y="9632184"/>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27490</xdr:rowOff>
    </xdr:from>
    <xdr:to>
      <xdr:col>71</xdr:col>
      <xdr:colOff>177800</xdr:colOff>
      <xdr:row>56</xdr:row>
      <xdr:rowOff>30984</xdr:rowOff>
    </xdr:to>
    <xdr:cxnSp macro="">
      <xdr:nvCxnSpPr>
        <xdr:cNvPr id="592" name="直線コネクタ 591"/>
        <xdr:cNvCxnSpPr/>
      </xdr:nvCxnSpPr>
      <xdr:spPr>
        <a:xfrm>
          <a:off x="12814300" y="9628690"/>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47828</xdr:rowOff>
    </xdr:from>
    <xdr:to>
      <xdr:col>85</xdr:col>
      <xdr:colOff>177800</xdr:colOff>
      <xdr:row>56</xdr:row>
      <xdr:rowOff>149428</xdr:rowOff>
    </xdr:to>
    <xdr:sp macro="" textlink="">
      <xdr:nvSpPr>
        <xdr:cNvPr id="602" name="楕円 601"/>
        <xdr:cNvSpPr/>
      </xdr:nvSpPr>
      <xdr:spPr>
        <a:xfrm>
          <a:off x="16268700" y="96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70705</xdr:rowOff>
    </xdr:from>
    <xdr:ext cx="534377" cy="259045"/>
    <xdr:sp macro="" textlink="">
      <xdr:nvSpPr>
        <xdr:cNvPr id="603" name="教育費該当値テキスト"/>
        <xdr:cNvSpPr txBox="1"/>
      </xdr:nvSpPr>
      <xdr:spPr>
        <a:xfrm>
          <a:off x="16370300" y="95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44105</xdr:rowOff>
    </xdr:from>
    <xdr:to>
      <xdr:col>81</xdr:col>
      <xdr:colOff>101600</xdr:colOff>
      <xdr:row>55</xdr:row>
      <xdr:rowOff>145705</xdr:rowOff>
    </xdr:to>
    <xdr:sp macro="" textlink="">
      <xdr:nvSpPr>
        <xdr:cNvPr id="604" name="楕円 603"/>
        <xdr:cNvSpPr/>
      </xdr:nvSpPr>
      <xdr:spPr>
        <a:xfrm>
          <a:off x="15430500" y="94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162232</xdr:rowOff>
    </xdr:from>
    <xdr:ext cx="534377" cy="259045"/>
    <xdr:sp macro="" textlink="">
      <xdr:nvSpPr>
        <xdr:cNvPr id="605" name="テキスト ボックス 604"/>
        <xdr:cNvSpPr txBox="1"/>
      </xdr:nvSpPr>
      <xdr:spPr>
        <a:xfrm>
          <a:off x="15214111" y="924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154127</xdr:rowOff>
    </xdr:from>
    <xdr:to>
      <xdr:col>76</xdr:col>
      <xdr:colOff>165100</xdr:colOff>
      <xdr:row>56</xdr:row>
      <xdr:rowOff>84277</xdr:rowOff>
    </xdr:to>
    <xdr:sp macro="" textlink="">
      <xdr:nvSpPr>
        <xdr:cNvPr id="606" name="楕円 605"/>
        <xdr:cNvSpPr/>
      </xdr:nvSpPr>
      <xdr:spPr>
        <a:xfrm>
          <a:off x="14541500" y="95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100804</xdr:rowOff>
    </xdr:from>
    <xdr:ext cx="534377" cy="259045"/>
    <xdr:sp macro="" textlink="">
      <xdr:nvSpPr>
        <xdr:cNvPr id="607" name="テキスト ボックス 606"/>
        <xdr:cNvSpPr txBox="1"/>
      </xdr:nvSpPr>
      <xdr:spPr>
        <a:xfrm>
          <a:off x="14325111" y="93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151634</xdr:rowOff>
    </xdr:from>
    <xdr:to>
      <xdr:col>72</xdr:col>
      <xdr:colOff>38100</xdr:colOff>
      <xdr:row>56</xdr:row>
      <xdr:rowOff>81784</xdr:rowOff>
    </xdr:to>
    <xdr:sp macro="" textlink="">
      <xdr:nvSpPr>
        <xdr:cNvPr id="608" name="楕円 607"/>
        <xdr:cNvSpPr/>
      </xdr:nvSpPr>
      <xdr:spPr>
        <a:xfrm>
          <a:off x="13652500" y="958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98311</xdr:rowOff>
    </xdr:from>
    <xdr:ext cx="534377" cy="259045"/>
    <xdr:sp macro="" textlink="">
      <xdr:nvSpPr>
        <xdr:cNvPr id="609" name="テキスト ボックス 608"/>
        <xdr:cNvSpPr txBox="1"/>
      </xdr:nvSpPr>
      <xdr:spPr>
        <a:xfrm>
          <a:off x="13436111" y="935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148140</xdr:rowOff>
    </xdr:from>
    <xdr:to>
      <xdr:col>67</xdr:col>
      <xdr:colOff>101600</xdr:colOff>
      <xdr:row>56</xdr:row>
      <xdr:rowOff>78290</xdr:rowOff>
    </xdr:to>
    <xdr:sp macro="" textlink="">
      <xdr:nvSpPr>
        <xdr:cNvPr id="610" name="楕円 609"/>
        <xdr:cNvSpPr/>
      </xdr:nvSpPr>
      <xdr:spPr>
        <a:xfrm>
          <a:off x="12763500" y="95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94817</xdr:rowOff>
    </xdr:from>
    <xdr:ext cx="534377" cy="259045"/>
    <xdr:sp macro="" textlink="">
      <xdr:nvSpPr>
        <xdr:cNvPr id="611" name="テキスト ボックス 610"/>
        <xdr:cNvSpPr txBox="1"/>
      </xdr:nvSpPr>
      <xdr:spPr>
        <a:xfrm>
          <a:off x="12547111" y="93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66091</xdr:rowOff>
    </xdr:from>
    <xdr:to>
      <xdr:col>85</xdr:col>
      <xdr:colOff>127000</xdr:colOff>
      <xdr:row>79</xdr:row>
      <xdr:rowOff>70107</xdr:rowOff>
    </xdr:to>
    <xdr:cxnSp macro="">
      <xdr:nvCxnSpPr>
        <xdr:cNvPr id="642" name="直線コネクタ 641"/>
        <xdr:cNvCxnSpPr/>
      </xdr:nvCxnSpPr>
      <xdr:spPr>
        <a:xfrm flipV="1">
          <a:off x="15481300" y="13096291"/>
          <a:ext cx="838200" cy="5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159289</xdr:rowOff>
    </xdr:from>
    <xdr:ext cx="469744" cy="259045"/>
    <xdr:sp macro="" textlink="">
      <xdr:nvSpPr>
        <xdr:cNvPr id="643" name="災害復旧費平均値テキスト"/>
        <xdr:cNvSpPr txBox="1"/>
      </xdr:nvSpPr>
      <xdr:spPr>
        <a:xfrm>
          <a:off x="16370300" y="13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70107</xdr:rowOff>
    </xdr:from>
    <xdr:to>
      <xdr:col>81</xdr:col>
      <xdr:colOff>50800</xdr:colOff>
      <xdr:row>79</xdr:row>
      <xdr:rowOff>89441</xdr:rowOff>
    </xdr:to>
    <xdr:cxnSp macro="">
      <xdr:nvCxnSpPr>
        <xdr:cNvPr id="645" name="直線コネクタ 644"/>
        <xdr:cNvCxnSpPr/>
      </xdr:nvCxnSpPr>
      <xdr:spPr>
        <a:xfrm flipV="1">
          <a:off x="14592300" y="13614657"/>
          <a:ext cx="889000" cy="1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82288</xdr:rowOff>
    </xdr:from>
    <xdr:to>
      <xdr:col>76</xdr:col>
      <xdr:colOff>114300</xdr:colOff>
      <xdr:row>79</xdr:row>
      <xdr:rowOff>89441</xdr:rowOff>
    </xdr:to>
    <xdr:cxnSp macro="">
      <xdr:nvCxnSpPr>
        <xdr:cNvPr id="648" name="直線コネクタ 647"/>
        <xdr:cNvCxnSpPr/>
      </xdr:nvCxnSpPr>
      <xdr:spPr>
        <a:xfrm>
          <a:off x="13703300" y="13626838"/>
          <a:ext cx="8890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77194</xdr:rowOff>
    </xdr:from>
    <xdr:to>
      <xdr:col>71</xdr:col>
      <xdr:colOff>177800</xdr:colOff>
      <xdr:row>79</xdr:row>
      <xdr:rowOff>82288</xdr:rowOff>
    </xdr:to>
    <xdr:cxnSp macro="">
      <xdr:nvCxnSpPr>
        <xdr:cNvPr id="651" name="直線コネクタ 650"/>
        <xdr:cNvCxnSpPr/>
      </xdr:nvCxnSpPr>
      <xdr:spPr>
        <a:xfrm>
          <a:off x="12814300" y="13621744"/>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15291</xdr:rowOff>
    </xdr:from>
    <xdr:to>
      <xdr:col>85</xdr:col>
      <xdr:colOff>177800</xdr:colOff>
      <xdr:row>76</xdr:row>
      <xdr:rowOff>116891</xdr:rowOff>
    </xdr:to>
    <xdr:sp macro="" textlink="">
      <xdr:nvSpPr>
        <xdr:cNvPr id="661" name="楕円 660"/>
        <xdr:cNvSpPr/>
      </xdr:nvSpPr>
      <xdr:spPr>
        <a:xfrm>
          <a:off x="16268700" y="13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38168</xdr:rowOff>
    </xdr:from>
    <xdr:ext cx="534377" cy="259045"/>
    <xdr:sp macro="" textlink="">
      <xdr:nvSpPr>
        <xdr:cNvPr id="662" name="災害復旧費該当値テキスト"/>
        <xdr:cNvSpPr txBox="1"/>
      </xdr:nvSpPr>
      <xdr:spPr>
        <a:xfrm>
          <a:off x="16370300" y="128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19307</xdr:rowOff>
    </xdr:from>
    <xdr:to>
      <xdr:col>81</xdr:col>
      <xdr:colOff>101600</xdr:colOff>
      <xdr:row>79</xdr:row>
      <xdr:rowOff>120907</xdr:rowOff>
    </xdr:to>
    <xdr:sp macro="" textlink="">
      <xdr:nvSpPr>
        <xdr:cNvPr id="663" name="楕円 662"/>
        <xdr:cNvSpPr/>
      </xdr:nvSpPr>
      <xdr:spPr>
        <a:xfrm>
          <a:off x="15430500" y="13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112034</xdr:rowOff>
    </xdr:from>
    <xdr:ext cx="378565" cy="259045"/>
    <xdr:sp macro="" textlink="">
      <xdr:nvSpPr>
        <xdr:cNvPr id="664" name="テキスト ボックス 663"/>
        <xdr:cNvSpPr txBox="1"/>
      </xdr:nvSpPr>
      <xdr:spPr>
        <a:xfrm>
          <a:off x="15292017" y="13656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38641</xdr:rowOff>
    </xdr:from>
    <xdr:to>
      <xdr:col>76</xdr:col>
      <xdr:colOff>165100</xdr:colOff>
      <xdr:row>79</xdr:row>
      <xdr:rowOff>140241</xdr:rowOff>
    </xdr:to>
    <xdr:sp macro="" textlink="">
      <xdr:nvSpPr>
        <xdr:cNvPr id="665" name="楕円 664"/>
        <xdr:cNvSpPr/>
      </xdr:nvSpPr>
      <xdr:spPr>
        <a:xfrm>
          <a:off x="14541500" y="135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131368</xdr:rowOff>
    </xdr:from>
    <xdr:ext cx="378565" cy="259045"/>
    <xdr:sp macro="" textlink="">
      <xdr:nvSpPr>
        <xdr:cNvPr id="666" name="テキスト ボックス 665"/>
        <xdr:cNvSpPr txBox="1"/>
      </xdr:nvSpPr>
      <xdr:spPr>
        <a:xfrm>
          <a:off x="14403017" y="1367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31488</xdr:rowOff>
    </xdr:from>
    <xdr:to>
      <xdr:col>72</xdr:col>
      <xdr:colOff>38100</xdr:colOff>
      <xdr:row>79</xdr:row>
      <xdr:rowOff>133088</xdr:rowOff>
    </xdr:to>
    <xdr:sp macro="" textlink="">
      <xdr:nvSpPr>
        <xdr:cNvPr id="667" name="楕円 666"/>
        <xdr:cNvSpPr/>
      </xdr:nvSpPr>
      <xdr:spPr>
        <a:xfrm>
          <a:off x="13652500" y="13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124215</xdr:rowOff>
    </xdr:from>
    <xdr:ext cx="378565" cy="259045"/>
    <xdr:sp macro="" textlink="">
      <xdr:nvSpPr>
        <xdr:cNvPr id="668" name="テキスト ボックス 667"/>
        <xdr:cNvSpPr txBox="1"/>
      </xdr:nvSpPr>
      <xdr:spPr>
        <a:xfrm>
          <a:off x="13514017" y="1366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26394</xdr:rowOff>
    </xdr:from>
    <xdr:to>
      <xdr:col>67</xdr:col>
      <xdr:colOff>101600</xdr:colOff>
      <xdr:row>79</xdr:row>
      <xdr:rowOff>127994</xdr:rowOff>
    </xdr:to>
    <xdr:sp macro="" textlink="">
      <xdr:nvSpPr>
        <xdr:cNvPr id="669" name="楕円 668"/>
        <xdr:cNvSpPr/>
      </xdr:nvSpPr>
      <xdr:spPr>
        <a:xfrm>
          <a:off x="12763500" y="1357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119121</xdr:rowOff>
    </xdr:from>
    <xdr:ext cx="378565" cy="259045"/>
    <xdr:sp macro="" textlink="">
      <xdr:nvSpPr>
        <xdr:cNvPr id="670" name="テキスト ボックス 669"/>
        <xdr:cNvSpPr txBox="1"/>
      </xdr:nvSpPr>
      <xdr:spPr>
        <a:xfrm>
          <a:off x="12625017" y="13663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6789</xdr:rowOff>
    </xdr:from>
    <xdr:to>
      <xdr:col>85</xdr:col>
      <xdr:colOff>127000</xdr:colOff>
      <xdr:row>90</xdr:row>
      <xdr:rowOff>24257</xdr:rowOff>
    </xdr:to>
    <xdr:cxnSp macro="">
      <xdr:nvCxnSpPr>
        <xdr:cNvPr id="699" name="直線コネクタ 698"/>
        <xdr:cNvCxnSpPr/>
      </xdr:nvCxnSpPr>
      <xdr:spPr>
        <a:xfrm>
          <a:off x="15481300" y="15437289"/>
          <a:ext cx="8382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6789</xdr:rowOff>
    </xdr:from>
    <xdr:to>
      <xdr:col>81</xdr:col>
      <xdr:colOff>50800</xdr:colOff>
      <xdr:row>90</xdr:row>
      <xdr:rowOff>83255</xdr:rowOff>
    </xdr:to>
    <xdr:cxnSp macro="">
      <xdr:nvCxnSpPr>
        <xdr:cNvPr id="702" name="直線コネクタ 701"/>
        <xdr:cNvCxnSpPr/>
      </xdr:nvCxnSpPr>
      <xdr:spPr>
        <a:xfrm flipV="1">
          <a:off x="14592300" y="15437289"/>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83255</xdr:rowOff>
    </xdr:from>
    <xdr:to>
      <xdr:col>76</xdr:col>
      <xdr:colOff>114300</xdr:colOff>
      <xdr:row>90</xdr:row>
      <xdr:rowOff>101905</xdr:rowOff>
    </xdr:to>
    <xdr:cxnSp macro="">
      <xdr:nvCxnSpPr>
        <xdr:cNvPr id="705" name="直線コネクタ 704"/>
        <xdr:cNvCxnSpPr/>
      </xdr:nvCxnSpPr>
      <xdr:spPr>
        <a:xfrm flipV="1">
          <a:off x="13703300" y="15513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94342</xdr:rowOff>
    </xdr:from>
    <xdr:to>
      <xdr:col>71</xdr:col>
      <xdr:colOff>177800</xdr:colOff>
      <xdr:row>90</xdr:row>
      <xdr:rowOff>101905</xdr:rowOff>
    </xdr:to>
    <xdr:cxnSp macro="">
      <xdr:nvCxnSpPr>
        <xdr:cNvPr id="708" name="直線コネクタ 707"/>
        <xdr:cNvCxnSpPr/>
      </xdr:nvCxnSpPr>
      <xdr:spPr>
        <a:xfrm>
          <a:off x="12814300" y="15524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144907</xdr:rowOff>
    </xdr:from>
    <xdr:to>
      <xdr:col>85</xdr:col>
      <xdr:colOff>177800</xdr:colOff>
      <xdr:row>90</xdr:row>
      <xdr:rowOff>75057</xdr:rowOff>
    </xdr:to>
    <xdr:sp macro="" textlink="">
      <xdr:nvSpPr>
        <xdr:cNvPr id="718" name="楕円 717"/>
        <xdr:cNvSpPr/>
      </xdr:nvSpPr>
      <xdr:spPr>
        <a:xfrm>
          <a:off x="16268700" y="154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97934</xdr:rowOff>
    </xdr:from>
    <xdr:ext cx="534377" cy="259045"/>
    <xdr:sp macro="" textlink="">
      <xdr:nvSpPr>
        <xdr:cNvPr id="719" name="公債費該当値テキスト"/>
        <xdr:cNvSpPr txBox="1"/>
      </xdr:nvSpPr>
      <xdr:spPr>
        <a:xfrm>
          <a:off x="16370300" y="153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127439</xdr:rowOff>
    </xdr:from>
    <xdr:to>
      <xdr:col>81</xdr:col>
      <xdr:colOff>101600</xdr:colOff>
      <xdr:row>90</xdr:row>
      <xdr:rowOff>57589</xdr:rowOff>
    </xdr:to>
    <xdr:sp macro="" textlink="">
      <xdr:nvSpPr>
        <xdr:cNvPr id="720" name="楕円 719"/>
        <xdr:cNvSpPr/>
      </xdr:nvSpPr>
      <xdr:spPr>
        <a:xfrm>
          <a:off x="15430500" y="153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74116</xdr:rowOff>
    </xdr:from>
    <xdr:ext cx="534377" cy="259045"/>
    <xdr:sp macro="" textlink="">
      <xdr:nvSpPr>
        <xdr:cNvPr id="721" name="テキスト ボックス 720"/>
        <xdr:cNvSpPr txBox="1"/>
      </xdr:nvSpPr>
      <xdr:spPr>
        <a:xfrm>
          <a:off x="15214111" y="151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32455</xdr:rowOff>
    </xdr:from>
    <xdr:to>
      <xdr:col>76</xdr:col>
      <xdr:colOff>165100</xdr:colOff>
      <xdr:row>90</xdr:row>
      <xdr:rowOff>134055</xdr:rowOff>
    </xdr:to>
    <xdr:sp macro="" textlink="">
      <xdr:nvSpPr>
        <xdr:cNvPr id="722" name="楕円 721"/>
        <xdr:cNvSpPr/>
      </xdr:nvSpPr>
      <xdr:spPr>
        <a:xfrm>
          <a:off x="14541500" y="154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150582</xdr:rowOff>
    </xdr:from>
    <xdr:ext cx="534377" cy="259045"/>
    <xdr:sp macro="" textlink="">
      <xdr:nvSpPr>
        <xdr:cNvPr id="723" name="テキスト ボックス 722"/>
        <xdr:cNvSpPr txBox="1"/>
      </xdr:nvSpPr>
      <xdr:spPr>
        <a:xfrm>
          <a:off x="14325111" y="1523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51105</xdr:rowOff>
    </xdr:from>
    <xdr:to>
      <xdr:col>72</xdr:col>
      <xdr:colOff>38100</xdr:colOff>
      <xdr:row>90</xdr:row>
      <xdr:rowOff>152705</xdr:rowOff>
    </xdr:to>
    <xdr:sp macro="" textlink="">
      <xdr:nvSpPr>
        <xdr:cNvPr id="724" name="楕円 723"/>
        <xdr:cNvSpPr/>
      </xdr:nvSpPr>
      <xdr:spPr>
        <a:xfrm>
          <a:off x="13652500" y="154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169232</xdr:rowOff>
    </xdr:from>
    <xdr:ext cx="534377" cy="259045"/>
    <xdr:sp macro="" textlink="">
      <xdr:nvSpPr>
        <xdr:cNvPr id="725" name="テキスト ボックス 724"/>
        <xdr:cNvSpPr txBox="1"/>
      </xdr:nvSpPr>
      <xdr:spPr>
        <a:xfrm>
          <a:off x="13436111" y="152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43542</xdr:rowOff>
    </xdr:from>
    <xdr:to>
      <xdr:col>67</xdr:col>
      <xdr:colOff>101600</xdr:colOff>
      <xdr:row>90</xdr:row>
      <xdr:rowOff>145142</xdr:rowOff>
    </xdr:to>
    <xdr:sp macro="" textlink="">
      <xdr:nvSpPr>
        <xdr:cNvPr id="726" name="楕円 725"/>
        <xdr:cNvSpPr/>
      </xdr:nvSpPr>
      <xdr:spPr>
        <a:xfrm>
          <a:off x="12763500" y="154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161669</xdr:rowOff>
    </xdr:from>
    <xdr:ext cx="534377" cy="259045"/>
    <xdr:sp macro="" textlink="">
      <xdr:nvSpPr>
        <xdr:cNvPr id="727" name="テキスト ボックス 726"/>
        <xdr:cNvSpPr txBox="1"/>
      </xdr:nvSpPr>
      <xdr:spPr>
        <a:xfrm>
          <a:off x="12547111" y="1524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118669</xdr:rowOff>
    </xdr:from>
    <xdr:to>
      <xdr:col>116</xdr:col>
      <xdr:colOff>63500</xdr:colOff>
      <xdr:row>38</xdr:row>
      <xdr:rowOff>122327</xdr:rowOff>
    </xdr:to>
    <xdr:cxnSp macro="">
      <xdr:nvCxnSpPr>
        <xdr:cNvPr id="754" name="直線コネクタ 753"/>
        <xdr:cNvCxnSpPr/>
      </xdr:nvCxnSpPr>
      <xdr:spPr>
        <a:xfrm flipV="1">
          <a:off x="21323300" y="663376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114097</xdr:rowOff>
    </xdr:from>
    <xdr:to>
      <xdr:col>111</xdr:col>
      <xdr:colOff>177800</xdr:colOff>
      <xdr:row>38</xdr:row>
      <xdr:rowOff>122327</xdr:rowOff>
    </xdr:to>
    <xdr:cxnSp macro="">
      <xdr:nvCxnSpPr>
        <xdr:cNvPr id="757" name="直線コネクタ 756"/>
        <xdr:cNvCxnSpPr/>
      </xdr:nvCxnSpPr>
      <xdr:spPr>
        <a:xfrm>
          <a:off x="20434300" y="662919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9262</xdr:rowOff>
    </xdr:from>
    <xdr:ext cx="249299" cy="259045"/>
    <xdr:sp macro="" textlink="">
      <xdr:nvSpPr>
        <xdr:cNvPr id="759" name="テキスト ボックス 758"/>
        <xdr:cNvSpPr txBox="1"/>
      </xdr:nvSpPr>
      <xdr:spPr>
        <a:xfrm>
          <a:off x="21198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114097</xdr:rowOff>
    </xdr:from>
    <xdr:to>
      <xdr:col>107</xdr:col>
      <xdr:colOff>50800</xdr:colOff>
      <xdr:row>38</xdr:row>
      <xdr:rowOff>115012</xdr:rowOff>
    </xdr:to>
    <xdr:cxnSp macro="">
      <xdr:nvCxnSpPr>
        <xdr:cNvPr id="760" name="直線コネクタ 759"/>
        <xdr:cNvCxnSpPr/>
      </xdr:nvCxnSpPr>
      <xdr:spPr>
        <a:xfrm flipV="1">
          <a:off x="19545300" y="66291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115012</xdr:rowOff>
    </xdr:from>
    <xdr:to>
      <xdr:col>102</xdr:col>
      <xdr:colOff>114300</xdr:colOff>
      <xdr:row>38</xdr:row>
      <xdr:rowOff>119583</xdr:rowOff>
    </xdr:to>
    <xdr:cxnSp macro="">
      <xdr:nvCxnSpPr>
        <xdr:cNvPr id="763" name="直線コネクタ 762"/>
        <xdr:cNvCxnSpPr/>
      </xdr:nvCxnSpPr>
      <xdr:spPr>
        <a:xfrm flipV="1">
          <a:off x="18656300" y="663011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8348</xdr:rowOff>
    </xdr:from>
    <xdr:ext cx="249299" cy="259045"/>
    <xdr:sp macro="" textlink="">
      <xdr:nvSpPr>
        <xdr:cNvPr id="765" name="テキスト ボックス 764"/>
        <xdr:cNvSpPr txBox="1"/>
      </xdr:nvSpPr>
      <xdr:spPr>
        <a:xfrm>
          <a:off x="19420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67869</xdr:rowOff>
    </xdr:from>
    <xdr:to>
      <xdr:col>116</xdr:col>
      <xdr:colOff>114300</xdr:colOff>
      <xdr:row>38</xdr:row>
      <xdr:rowOff>169469</xdr:rowOff>
    </xdr:to>
    <xdr:sp macro="" textlink="">
      <xdr:nvSpPr>
        <xdr:cNvPr id="773" name="楕円 772"/>
        <xdr:cNvSpPr/>
      </xdr:nvSpPr>
      <xdr:spPr>
        <a:xfrm>
          <a:off x="221107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313932" cy="259045"/>
    <xdr:sp macro="" textlink="">
      <xdr:nvSpPr>
        <xdr:cNvPr id="774" name="諸支出金該当値テキスト"/>
        <xdr:cNvSpPr txBox="1"/>
      </xdr:nvSpPr>
      <xdr:spPr>
        <a:xfrm>
          <a:off x="22212300" y="654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71527</xdr:rowOff>
    </xdr:from>
    <xdr:to>
      <xdr:col>112</xdr:col>
      <xdr:colOff>38100</xdr:colOff>
      <xdr:row>39</xdr:row>
      <xdr:rowOff>1677</xdr:rowOff>
    </xdr:to>
    <xdr:sp macro="" textlink="">
      <xdr:nvSpPr>
        <xdr:cNvPr id="775" name="楕円 774"/>
        <xdr:cNvSpPr/>
      </xdr:nvSpPr>
      <xdr:spPr>
        <a:xfrm>
          <a:off x="21272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18203</xdr:rowOff>
    </xdr:from>
    <xdr:ext cx="313932" cy="259045"/>
    <xdr:sp macro="" textlink="">
      <xdr:nvSpPr>
        <xdr:cNvPr id="776" name="テキスト ボックス 775"/>
        <xdr:cNvSpPr txBox="1"/>
      </xdr:nvSpPr>
      <xdr:spPr>
        <a:xfrm>
          <a:off x="21166333" y="6361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63297</xdr:rowOff>
    </xdr:from>
    <xdr:to>
      <xdr:col>107</xdr:col>
      <xdr:colOff>101600</xdr:colOff>
      <xdr:row>38</xdr:row>
      <xdr:rowOff>164897</xdr:rowOff>
    </xdr:to>
    <xdr:sp macro="" textlink="">
      <xdr:nvSpPr>
        <xdr:cNvPr id="777" name="楕円 776"/>
        <xdr:cNvSpPr/>
      </xdr:nvSpPr>
      <xdr:spPr>
        <a:xfrm>
          <a:off x="20383500" y="6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156024</xdr:rowOff>
    </xdr:from>
    <xdr:ext cx="313932" cy="259045"/>
    <xdr:sp macro="" textlink="">
      <xdr:nvSpPr>
        <xdr:cNvPr id="778" name="テキスト ボックス 777"/>
        <xdr:cNvSpPr txBox="1"/>
      </xdr:nvSpPr>
      <xdr:spPr>
        <a:xfrm>
          <a:off x="20277333" y="6671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64212</xdr:rowOff>
    </xdr:from>
    <xdr:to>
      <xdr:col>102</xdr:col>
      <xdr:colOff>165100</xdr:colOff>
      <xdr:row>38</xdr:row>
      <xdr:rowOff>165812</xdr:rowOff>
    </xdr:to>
    <xdr:sp macro="" textlink="">
      <xdr:nvSpPr>
        <xdr:cNvPr id="779" name="楕円 778"/>
        <xdr:cNvSpPr/>
      </xdr:nvSpPr>
      <xdr:spPr>
        <a:xfrm>
          <a:off x="19494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80" name="テキスト ボックス 779"/>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81" name="楕円 780"/>
        <xdr:cNvSpPr/>
      </xdr:nvSpPr>
      <xdr:spPr>
        <a:xfrm>
          <a:off x="18605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15460</xdr:rowOff>
    </xdr:from>
    <xdr:ext cx="313932" cy="259045"/>
    <xdr:sp macro="" textlink="">
      <xdr:nvSpPr>
        <xdr:cNvPr id="782" name="テキスト ボックス 781"/>
        <xdr:cNvSpPr txBox="1"/>
      </xdr:nvSpPr>
      <xdr:spPr>
        <a:xfrm>
          <a:off x="18499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目的別歳出決算額で類似団体内平均を経常的に上回っているのは、議会費、農林水産業費、土木費、教育費、公債費となっている。農林水産業は令和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年度と比較し減少したものの、農業が町の基幹産業であり、国・県の補助金を活用した事業が多いこと、特に令和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県営用農地整備事業負担金や多面的機能支払交付金の増額等が類似団体内平均を上回る要因となっている。土木費に関しては、橋梁長寿命化修繕計画に係る橋梁補修工事や除雪作業委託料が大きな割合を占めており、特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年度は市街地排水調整池整備事業を開始したことが、類似団体内平均を上回る要因となっている。教育費に関しては、令和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きな割合を占めていた図書館整備事業が完了したものの、小学校の教材購入費や直営の学校の修繕費が嵩み類似団体内平均を上回る要因となっている。公債費については、類似団体内で最も高い順位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年度より本庁舎整備事業の元金償還が開始するなど大幅な数値の改善は見込めない状況ではあり、借入額を償還額以下に抑えるなど起債額の抑制や年度間の平準化に努めていく。災害復旧費について、令和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月および</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月豪雨により甚大な被害を受けており、その復旧工事等で大幅な増額となっている。今後、国県と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国県と調整を図りながら優先度の高いところから順次復旧を進めていく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全体的に類似団体よりも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人当たりコストが高い状況にあることから、行財政改革推進計画に基づく事業の見直しなどによる財政コスト削減を図り、効率的で質の高い財政運営に取り組む必要がある。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当初予算では財政調整基金の取り崩しを予定していたが、地方交付税や前年度繰越金、ふるさと納税の寄附金等が増額となり積立を行った。実質収支額は減少し、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標準財政規模比も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。普通交付税の増加等もあったが、物価高騰に伴う経常経費の増額や人事院勧告に伴う人件費の増額等の影響と思われる。</a:t>
          </a:r>
          <a:r>
            <a:rPr kumimoji="1" lang="ja-JP" altLang="en-US" sz="1400">
              <a:latin typeface="ＭＳ ゴシック" pitchFamily="49" charset="-128"/>
              <a:ea typeface="ＭＳ ゴシック" pitchFamily="49" charset="-128"/>
            </a:rPr>
            <a:t>実質単年度収支について、単年度収支は減額と財政調整基金への積立のため、前年度同水準となっている。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年度も全ての会計において黒字となっている。</a:t>
          </a:r>
        </a:p>
        <a:p>
          <a:r>
            <a:rPr kumimoji="1" lang="ja-JP" altLang="en-US" sz="1400">
              <a:latin typeface="ＭＳ ゴシック" pitchFamily="49" charset="-128"/>
              <a:ea typeface="ＭＳ ゴシック" pitchFamily="49" charset="-128"/>
            </a:rPr>
            <a:t>　一般会計の実質収支にかかる標準財政規模比は令和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3.73</a:t>
          </a:r>
          <a:r>
            <a:rPr kumimoji="1" lang="ja-JP" altLang="en-US" sz="1400">
              <a:latin typeface="ＭＳ ゴシック" pitchFamily="49" charset="-128"/>
              <a:ea typeface="ＭＳ ゴシック" pitchFamily="49" charset="-128"/>
            </a:rPr>
            <a:t>ポイント減少した。歳入では、新型コロナウイルス感染症対応地方創生臨時交付金の減額や図書館整備事業の完成に伴う地方債の減額の一方で、地方交付税やふるさと納税の寄附金の増額により全体的に増額した。歳出でも、大規模事業の完成により投資的経費の減額はあったが、物価高騰による物件費の増額や人事院勧告に伴う人件費や扶助費の増額の影響が大きく決算規模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年度と比較して増額した。</a:t>
          </a:r>
        </a:p>
        <a:p>
          <a:r>
            <a:rPr kumimoji="1" lang="ja-JP" altLang="en-US" sz="1400">
              <a:latin typeface="ＭＳ ゴシック" pitchFamily="49" charset="-128"/>
              <a:ea typeface="ＭＳ ゴシック" pitchFamily="49" charset="-128"/>
            </a:rPr>
            <a:t>　ガス事業会計については、販売ガス量は減少となり、ガス売上は政府の激変緩和対策事業による原料費調整額の値引きが行われたために減少となったが、値引相当分の政府補助金を含む事業収益は増加となった。しかし、原料費の高騰による売上原価の増加により営業費用がガス売上を超過したことで単年度収支では赤字となっている。</a:t>
          </a:r>
        </a:p>
        <a:p>
          <a:r>
            <a:rPr kumimoji="1" lang="ja-JP" altLang="en-US" sz="1400">
              <a:latin typeface="ＭＳ ゴシック" pitchFamily="49" charset="-128"/>
              <a:ea typeface="ＭＳ ゴシック" pitchFamily="49" charset="-128"/>
            </a:rPr>
            <a:t>　水道事業会計については、有収水量は減少となり、有収率も減少となった。給水収益も令和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年度より減少したものの、収益的収支は黒字となっている。下水道事業会計については、有収水量、有収率ともに減少となった。</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13836741</v>
      </c>
      <c r="BO4" s="449"/>
      <c r="BP4" s="449"/>
      <c r="BQ4" s="449"/>
      <c r="BR4" s="449"/>
      <c r="BS4" s="449"/>
      <c r="BT4" s="449"/>
      <c r="BU4" s="450"/>
      <c r="BV4" s="448">
        <v>13528236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9.3000000000000007</v>
      </c>
      <c r="CU4" s="589"/>
      <c r="CV4" s="589"/>
      <c r="CW4" s="589"/>
      <c r="CX4" s="589"/>
      <c r="CY4" s="589"/>
      <c r="CZ4" s="589"/>
      <c r="DA4" s="590"/>
      <c r="DB4" s="588">
        <v>13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13019834</v>
      </c>
      <c r="BO5" s="420"/>
      <c r="BP5" s="420"/>
      <c r="BQ5" s="420"/>
      <c r="BR5" s="420"/>
      <c r="BS5" s="420"/>
      <c r="BT5" s="420"/>
      <c r="BU5" s="421"/>
      <c r="BV5" s="419">
        <v>12512775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95.9</v>
      </c>
      <c r="CU5" s="417"/>
      <c r="CV5" s="417"/>
      <c r="CW5" s="417"/>
      <c r="CX5" s="417"/>
      <c r="CY5" s="417"/>
      <c r="CZ5" s="417"/>
      <c r="DA5" s="418"/>
      <c r="DB5" s="416">
        <v>95.8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816907</v>
      </c>
      <c r="BO6" s="420"/>
      <c r="BP6" s="420"/>
      <c r="BQ6" s="420"/>
      <c r="BR6" s="420"/>
      <c r="BS6" s="420"/>
      <c r="BT6" s="420"/>
      <c r="BU6" s="421"/>
      <c r="BV6" s="419">
        <v>1015461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96.2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112904</v>
      </c>
      <c r="BO7" s="420"/>
      <c r="BP7" s="420"/>
      <c r="BQ7" s="420"/>
      <c r="BR7" s="420"/>
      <c r="BS7" s="420"/>
      <c r="BT7" s="420"/>
      <c r="BU7" s="421"/>
      <c r="BV7" s="419">
        <v>40098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7574405</v>
      </c>
      <c r="CU7" s="420"/>
      <c r="CV7" s="420"/>
      <c r="CW7" s="420"/>
      <c r="CX7" s="420"/>
      <c r="CY7" s="420"/>
      <c r="CZ7" s="420"/>
      <c r="DA7" s="421"/>
      <c r="DB7" s="419">
        <v>7486483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704003</v>
      </c>
      <c r="BO8" s="420"/>
      <c r="BP8" s="420"/>
      <c r="BQ8" s="420"/>
      <c r="BR8" s="420"/>
      <c r="BS8" s="420"/>
      <c r="BT8" s="420"/>
      <c r="BU8" s="421"/>
      <c r="BV8" s="419">
        <v>975363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0.31</v>
      </c>
      <c r="CU8" s="523"/>
      <c r="CV8" s="523"/>
      <c r="CW8" s="523"/>
      <c r="CX8" s="523"/>
      <c r="CY8" s="523"/>
      <c r="CZ8" s="523"/>
      <c r="DA8" s="524"/>
      <c r="DB8" s="522">
        <v>0.3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20151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-271360</v>
      </c>
      <c r="BO9" s="420"/>
      <c r="BP9" s="420"/>
      <c r="BQ9" s="420"/>
      <c r="BR9" s="420"/>
      <c r="BS9" s="420"/>
      <c r="BT9" s="420"/>
      <c r="BU9" s="421"/>
      <c r="BV9" s="419">
        <v>103072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14.9</v>
      </c>
      <c r="CU9" s="417"/>
      <c r="CV9" s="417"/>
      <c r="CW9" s="417"/>
      <c r="CX9" s="417"/>
      <c r="CY9" s="417"/>
      <c r="CZ9" s="417"/>
      <c r="DA9" s="418"/>
      <c r="DB9" s="416">
        <v>16.100000000000001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21666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381279</v>
      </c>
      <c r="BO10" s="420"/>
      <c r="BP10" s="420"/>
      <c r="BQ10" s="420"/>
      <c r="BR10" s="420"/>
      <c r="BS10" s="420"/>
      <c r="BT10" s="420"/>
      <c r="BU10" s="421"/>
      <c r="BV10" s="419">
        <v>4206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19144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18981</v>
      </c>
      <c r="S13" s="507"/>
      <c r="T13" s="507"/>
      <c r="U13" s="507"/>
      <c r="V13" s="508"/>
      <c r="W13" s="509" t="s">
        <v>131</v>
      </c>
      <c r="X13" s="405"/>
      <c r="Y13" s="405"/>
      <c r="Z13" s="405"/>
      <c r="AA13" s="405"/>
      <c r="AB13" s="406"/>
      <c r="AC13" s="372">
        <v>1303</v>
      </c>
      <c r="AD13" s="373"/>
      <c r="AE13" s="373"/>
      <c r="AF13" s="373"/>
      <c r="AG13" s="374"/>
      <c r="AH13" s="372">
        <v>1434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109919</v>
      </c>
      <c r="BO13" s="420"/>
      <c r="BP13" s="420"/>
      <c r="BQ13" s="420"/>
      <c r="BR13" s="420"/>
      <c r="BS13" s="420"/>
      <c r="BT13" s="420"/>
      <c r="BU13" s="421"/>
      <c r="BV13" s="419">
        <v>107278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v>
      </c>
      <c r="CU13" s="417"/>
      <c r="CV13" s="417"/>
      <c r="CW13" s="417"/>
      <c r="CX13" s="417"/>
      <c r="CY13" s="417"/>
      <c r="CZ13" s="417"/>
      <c r="DA13" s="418"/>
      <c r="DB13" s="416">
        <v>10.8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19453</v>
      </c>
      <c r="S14" s="507"/>
      <c r="T14" s="507"/>
      <c r="U14" s="507"/>
      <c r="V14" s="508"/>
      <c r="W14" s="510"/>
      <c r="X14" s="408"/>
      <c r="Y14" s="408"/>
      <c r="Z14" s="408"/>
      <c r="AA14" s="408"/>
      <c r="AB14" s="409"/>
      <c r="AC14" s="499">
        <v>12.3</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v>
      </c>
      <c r="CU14" s="517"/>
      <c r="CV14" s="517"/>
      <c r="CW14" s="517"/>
      <c r="CX14" s="517"/>
      <c r="CY14" s="517"/>
      <c r="CZ14" s="517"/>
      <c r="DA14" s="518"/>
      <c r="DB14" s="516">
        <v>23.5</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19317</v>
      </c>
      <c r="S15" s="507"/>
      <c r="T15" s="507"/>
      <c r="U15" s="507"/>
      <c r="V15" s="508"/>
      <c r="W15" s="509" t="s">
        <v>137</v>
      </c>
      <c r="X15" s="405"/>
      <c r="Y15" s="405"/>
      <c r="Z15" s="405"/>
      <c r="AA15" s="405"/>
      <c r="AB15" s="406"/>
      <c r="AC15" s="372">
        <v>3125</v>
      </c>
      <c r="AD15" s="373"/>
      <c r="AE15" s="373"/>
      <c r="AF15" s="373"/>
      <c r="AG15" s="374"/>
      <c r="AH15" s="372">
        <v>3300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2138225</v>
      </c>
      <c r="BO15" s="449"/>
      <c r="BP15" s="449"/>
      <c r="BQ15" s="449"/>
      <c r="BR15" s="449"/>
      <c r="BS15" s="449"/>
      <c r="BT15" s="449"/>
      <c r="BU15" s="450"/>
      <c r="BV15" s="448">
        <v>2165797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29.5</v>
      </c>
      <c r="AD16" s="500"/>
      <c r="AE16" s="500"/>
      <c r="AF16" s="500"/>
      <c r="AG16" s="501"/>
      <c r="AH16" s="499">
        <v>29.9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7053637</v>
      </c>
      <c r="BO16" s="420"/>
      <c r="BP16" s="420"/>
      <c r="BQ16" s="420"/>
      <c r="BR16" s="420"/>
      <c r="BS16" s="420"/>
      <c r="BT16" s="420"/>
      <c r="BU16" s="421"/>
      <c r="BV16" s="419">
        <v>6939923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6158</v>
      </c>
      <c r="AD17" s="373"/>
      <c r="AE17" s="373"/>
      <c r="AF17" s="373"/>
      <c r="AG17" s="374"/>
      <c r="AH17" s="372">
        <v>6306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2641977</v>
      </c>
      <c r="BO17" s="420"/>
      <c r="BP17" s="420"/>
      <c r="BQ17" s="420"/>
      <c r="BR17" s="420"/>
      <c r="BS17" s="420"/>
      <c r="BT17" s="420"/>
      <c r="BU17" s="421"/>
      <c r="BV17" s="419">
        <v>2677585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249.17</v>
      </c>
      <c r="M18" s="472"/>
      <c r="N18" s="472"/>
      <c r="O18" s="472"/>
      <c r="P18" s="472"/>
      <c r="Q18" s="472"/>
      <c r="R18" s="473"/>
      <c r="S18" s="473"/>
      <c r="T18" s="473"/>
      <c r="U18" s="473"/>
      <c r="V18" s="474"/>
      <c r="W18" s="490"/>
      <c r="X18" s="491"/>
      <c r="Y18" s="491"/>
      <c r="Z18" s="491"/>
      <c r="AA18" s="491"/>
      <c r="AB18" s="515"/>
      <c r="AC18" s="389">
        <v>58.2</v>
      </c>
      <c r="AD18" s="390"/>
      <c r="AE18" s="390"/>
      <c r="AF18" s="390"/>
      <c r="AG18" s="475"/>
      <c r="AH18" s="389">
        <v>57.1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7348286</v>
      </c>
      <c r="BO18" s="420"/>
      <c r="BP18" s="420"/>
      <c r="BQ18" s="420"/>
      <c r="BR18" s="420"/>
      <c r="BS18" s="420"/>
      <c r="BT18" s="420"/>
      <c r="BU18" s="421"/>
      <c r="BV18" s="419">
        <v>7235191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10475195</v>
      </c>
      <c r="BO19" s="420"/>
      <c r="BP19" s="420"/>
      <c r="BQ19" s="420"/>
      <c r="BR19" s="420"/>
      <c r="BS19" s="420"/>
      <c r="BT19" s="420"/>
      <c r="BU19" s="421"/>
      <c r="BV19" s="419">
        <v>9928690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6650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13843273</v>
      </c>
      <c r="BO22" s="449"/>
      <c r="BP22" s="449"/>
      <c r="BQ22" s="449"/>
      <c r="BR22" s="449"/>
      <c r="BS22" s="449"/>
      <c r="BT22" s="449"/>
      <c r="BU22" s="450"/>
      <c r="BV22" s="448">
        <v>14634335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10269580</v>
      </c>
      <c r="BO23" s="420"/>
      <c r="BP23" s="420"/>
      <c r="BQ23" s="420"/>
      <c r="BR23" s="420"/>
      <c r="BS23" s="420"/>
      <c r="BT23" s="420"/>
      <c r="BU23" s="421"/>
      <c r="BV23" s="419">
        <v>10555460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7040</v>
      </c>
      <c r="R24" s="373"/>
      <c r="S24" s="373"/>
      <c r="T24" s="373"/>
      <c r="U24" s="373"/>
      <c r="V24" s="374"/>
      <c r="W24" s="462"/>
      <c r="X24" s="399"/>
      <c r="Y24" s="400"/>
      <c r="Z24" s="375" t="s">
        <v>162</v>
      </c>
      <c r="AA24" s="376"/>
      <c r="AB24" s="376"/>
      <c r="AC24" s="376"/>
      <c r="AD24" s="376"/>
      <c r="AE24" s="376"/>
      <c r="AF24" s="376"/>
      <c r="AG24" s="377"/>
      <c r="AH24" s="372">
        <v>159</v>
      </c>
      <c r="AI24" s="373"/>
      <c r="AJ24" s="373"/>
      <c r="AK24" s="373"/>
      <c r="AL24" s="374"/>
      <c r="AM24" s="372">
        <v>515001</v>
      </c>
      <c r="AN24" s="373"/>
      <c r="AO24" s="373"/>
      <c r="AP24" s="373"/>
      <c r="AQ24" s="373"/>
      <c r="AR24" s="374"/>
      <c r="AS24" s="372">
        <v>3239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10641782</v>
      </c>
      <c r="BO24" s="420"/>
      <c r="BP24" s="420"/>
      <c r="BQ24" s="420"/>
      <c r="BR24" s="420"/>
      <c r="BS24" s="420"/>
      <c r="BT24" s="420"/>
      <c r="BU24" s="421"/>
      <c r="BV24" s="419">
        <v>11041944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5790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1331589</v>
      </c>
      <c r="BO25" s="449"/>
      <c r="BP25" s="449"/>
      <c r="BQ25" s="449"/>
      <c r="BR25" s="449"/>
      <c r="BS25" s="449"/>
      <c r="BT25" s="449"/>
      <c r="BU25" s="450"/>
      <c r="BV25" s="448">
        <v>1487010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5570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22771</v>
      </c>
      <c r="AN26" s="373"/>
      <c r="AO26" s="373"/>
      <c r="AP26" s="373"/>
      <c r="AQ26" s="373"/>
      <c r="AR26" s="374"/>
      <c r="AS26" s="372">
        <v>3253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3170</v>
      </c>
      <c r="R27" s="373"/>
      <c r="S27" s="373"/>
      <c r="T27" s="373"/>
      <c r="U27" s="373"/>
      <c r="V27" s="374"/>
      <c r="W27" s="462"/>
      <c r="X27" s="399"/>
      <c r="Y27" s="400"/>
      <c r="Z27" s="375" t="s">
        <v>171</v>
      </c>
      <c r="AA27" s="376"/>
      <c r="AB27" s="376"/>
      <c r="AC27" s="376"/>
      <c r="AD27" s="376"/>
      <c r="AE27" s="376"/>
      <c r="AF27" s="376"/>
      <c r="AG27" s="377"/>
      <c r="AH27" s="372">
        <v>26</v>
      </c>
      <c r="AI27" s="373"/>
      <c r="AJ27" s="373"/>
      <c r="AK27" s="373"/>
      <c r="AL27" s="374"/>
      <c r="AM27" s="372">
        <v>85914</v>
      </c>
      <c r="AN27" s="373"/>
      <c r="AO27" s="373"/>
      <c r="AP27" s="373"/>
      <c r="AQ27" s="373"/>
      <c r="AR27" s="374"/>
      <c r="AS27" s="372">
        <v>3304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2640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2260215</v>
      </c>
      <c r="BO28" s="449"/>
      <c r="BP28" s="449"/>
      <c r="BQ28" s="449"/>
      <c r="BR28" s="449"/>
      <c r="BS28" s="449"/>
      <c r="BT28" s="449"/>
      <c r="BU28" s="450"/>
      <c r="BV28" s="448">
        <v>1878936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2400</v>
      </c>
      <c r="R29" s="373"/>
      <c r="S29" s="373"/>
      <c r="T29" s="373"/>
      <c r="U29" s="373"/>
      <c r="V29" s="374"/>
      <c r="W29" s="463"/>
      <c r="X29" s="464"/>
      <c r="Y29" s="465"/>
      <c r="Z29" s="375" t="s">
        <v>177</v>
      </c>
      <c r="AA29" s="376"/>
      <c r="AB29" s="376"/>
      <c r="AC29" s="376"/>
      <c r="AD29" s="376"/>
      <c r="AE29" s="376"/>
      <c r="AF29" s="376"/>
      <c r="AG29" s="377"/>
      <c r="AH29" s="372">
        <v>185</v>
      </c>
      <c r="AI29" s="373"/>
      <c r="AJ29" s="373"/>
      <c r="AK29" s="373"/>
      <c r="AL29" s="374"/>
      <c r="AM29" s="372">
        <v>600915</v>
      </c>
      <c r="AN29" s="373"/>
      <c r="AO29" s="373"/>
      <c r="AP29" s="373"/>
      <c r="AQ29" s="373"/>
      <c r="AR29" s="374"/>
      <c r="AS29" s="372">
        <v>3248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1703729</v>
      </c>
      <c r="BO29" s="420"/>
      <c r="BP29" s="420"/>
      <c r="BQ29" s="420"/>
      <c r="BR29" s="420"/>
      <c r="BS29" s="420"/>
      <c r="BT29" s="420"/>
      <c r="BU29" s="421"/>
      <c r="BV29" s="419">
        <v>1659238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2540868</v>
      </c>
      <c r="BO30" s="454"/>
      <c r="BP30" s="454"/>
      <c r="BQ30" s="454"/>
      <c r="BR30" s="454"/>
      <c r="BS30" s="454"/>
      <c r="BT30" s="454"/>
      <c r="BU30" s="455"/>
      <c r="BV30" s="453">
        <v>2419092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庄内町国民健康保険特別会計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庄内町水道事業会計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庄内町風力発電事業特別会計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山形県消防補償等組合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イグゼあまるめ</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庄内町介護保険特別会計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庄内町ガス事業会計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山形県自治会館管理組合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山形県庄内町土地開発公社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庄内町後期高齢者医療保険特別会計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庄内町下水道事業会計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山形県市町村職員退職手当組合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山形県市町村交通災害共済組合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庄内広域行政組合（普通会計分）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庄内広域行政組合（青果市場事業特別会計）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庄内広域行政組合（庄内食肉流通センター事業特別会計）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酒田地区広域行政組合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山形県後期高齢者医療広域連合（普通会計分）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山形県後期高齢者医療広域連合（事業会計分）</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ikoigLoeG2L+3LFdPj/+V1R3xOkeLH5IipScB2uIFLhCCRFc3MwnObuoUnGG5QgAMx/MBWFmmYVbVXKEk5B0sQ==" saltValue="4bbCxFFldmRvJ3w33/UE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532</v>
      </c>
      <c r="D34" s="1150"/>
      <c r="E34" s="1151"/>
      <c r="F34" s="32">
        <v>9.2200000000000006</v>
      </c>
      <c r="G34" s="33">
        <v>10.45</v>
      </c>
      <c r="H34" s="33">
        <v>11.78</v>
      </c>
      <c r="I34" s="33">
        <v>13.02</v>
      </c>
      <c r="J34" s="34">
        <v>9.2899999999999991</v>
      </c>
      <c r="K34" s="22"/>
      <c r="L34" s="22"/>
      <c r="M34" s="22"/>
      <c r="N34" s="22"/>
      <c r="O34" s="22"/>
      <c r="P34" s="22"/>
    </row>
    <row r="35" spans="1:16" ht="39" customHeight="1" x14ac:dyDescent="0.2">
      <c r="A35" s="22"/>
      <c r="B35" s="35"/>
      <c r="C35" s="1144" t="s">
        <v>533</v>
      </c>
      <c r="D35" s="1145"/>
      <c r="E35" s="1146"/>
      <c r="F35" s="36">
        <v>5.98</v>
      </c>
      <c r="G35" s="37">
        <v>6.47</v>
      </c>
      <c r="H35" s="37">
        <v>5.55</v>
      </c>
      <c r="I35" s="37">
        <v>5.04</v>
      </c>
      <c r="J35" s="38">
        <v>5.4</v>
      </c>
      <c r="K35" s="22"/>
      <c r="L35" s="22"/>
      <c r="M35" s="22"/>
      <c r="N35" s="22"/>
      <c r="O35" s="22"/>
      <c r="P35" s="22"/>
    </row>
    <row r="36" spans="1:16" ht="39" customHeight="1" x14ac:dyDescent="0.2">
      <c r="A36" s="22"/>
      <c r="B36" s="35"/>
      <c r="C36" s="1144" t="s">
        <v>534</v>
      </c>
      <c r="D36" s="1145"/>
      <c r="E36" s="1146"/>
      <c r="F36" s="36">
        <v>4.67</v>
      </c>
      <c r="G36" s="37">
        <v>3.99</v>
      </c>
      <c r="H36" s="37">
        <v>4.12</v>
      </c>
      <c r="I36" s="37">
        <v>4.2</v>
      </c>
      <c r="J36" s="38">
        <v>4.3099999999999996</v>
      </c>
      <c r="K36" s="22"/>
      <c r="L36" s="22"/>
      <c r="M36" s="22"/>
      <c r="N36" s="22"/>
      <c r="O36" s="22"/>
      <c r="P36" s="22"/>
    </row>
    <row r="37" spans="1:16" ht="39" customHeight="1" x14ac:dyDescent="0.2">
      <c r="A37" s="22"/>
      <c r="B37" s="35"/>
      <c r="C37" s="1144" t="s">
        <v>535</v>
      </c>
      <c r="D37" s="1145"/>
      <c r="E37" s="1146"/>
      <c r="F37" s="36">
        <v>1.3</v>
      </c>
      <c r="G37" s="37">
        <v>1.59</v>
      </c>
      <c r="H37" s="37">
        <v>2.2200000000000002</v>
      </c>
      <c r="I37" s="37">
        <v>1.7</v>
      </c>
      <c r="J37" s="38">
        <v>1.64</v>
      </c>
      <c r="K37" s="22"/>
      <c r="L37" s="22"/>
      <c r="M37" s="22"/>
      <c r="N37" s="22"/>
      <c r="O37" s="22"/>
      <c r="P37" s="22"/>
    </row>
    <row r="38" spans="1:16" ht="39" customHeight="1" x14ac:dyDescent="0.2">
      <c r="A38" s="22"/>
      <c r="B38" s="35"/>
      <c r="C38" s="1144" t="s">
        <v>536</v>
      </c>
      <c r="D38" s="1145"/>
      <c r="E38" s="1146"/>
      <c r="F38" s="36">
        <v>1.62</v>
      </c>
      <c r="G38" s="37">
        <v>1.18</v>
      </c>
      <c r="H38" s="37">
        <v>0.94</v>
      </c>
      <c r="I38" s="37">
        <v>1.23</v>
      </c>
      <c r="J38" s="38">
        <v>0.87</v>
      </c>
      <c r="K38" s="22"/>
      <c r="L38" s="22"/>
      <c r="M38" s="22"/>
      <c r="N38" s="22"/>
      <c r="O38" s="22"/>
      <c r="P38" s="22"/>
    </row>
    <row r="39" spans="1:16" ht="39" customHeight="1" x14ac:dyDescent="0.2">
      <c r="A39" s="22"/>
      <c r="B39" s="35"/>
      <c r="C39" s="1144" t="s">
        <v>537</v>
      </c>
      <c r="D39" s="1145"/>
      <c r="E39" s="1146"/>
      <c r="F39" s="36">
        <v>0.04</v>
      </c>
      <c r="G39" s="37">
        <v>0.03</v>
      </c>
      <c r="H39" s="37">
        <v>0.05</v>
      </c>
      <c r="I39" s="37">
        <v>0.05</v>
      </c>
      <c r="J39" s="38">
        <v>7.0000000000000007E-2</v>
      </c>
      <c r="K39" s="22"/>
      <c r="L39" s="22"/>
      <c r="M39" s="22"/>
      <c r="N39" s="22"/>
      <c r="O39" s="22"/>
      <c r="P39" s="22"/>
    </row>
    <row r="40" spans="1:16" ht="39" customHeight="1" x14ac:dyDescent="0.2">
      <c r="A40" s="22"/>
      <c r="B40" s="35"/>
      <c r="C40" s="1144" t="s">
        <v>538</v>
      </c>
      <c r="D40" s="1145"/>
      <c r="E40" s="1146"/>
      <c r="F40" s="36">
        <v>0.5</v>
      </c>
      <c r="G40" s="37">
        <v>0.68</v>
      </c>
      <c r="H40" s="37">
        <v>0.65</v>
      </c>
      <c r="I40" s="37">
        <v>0.39</v>
      </c>
      <c r="J40" s="38">
        <v>0.04</v>
      </c>
      <c r="K40" s="22"/>
      <c r="L40" s="22"/>
      <c r="M40" s="22"/>
      <c r="N40" s="22"/>
      <c r="O40" s="22"/>
      <c r="P40" s="22"/>
    </row>
    <row r="41" spans="1:16" ht="39" customHeight="1" x14ac:dyDescent="0.2">
      <c r="A41" s="22"/>
      <c r="B41" s="35"/>
      <c r="C41" s="1144" t="s">
        <v>539</v>
      </c>
      <c r="D41" s="1145"/>
      <c r="E41" s="1146"/>
      <c r="F41" s="36">
        <v>0.1</v>
      </c>
      <c r="G41" s="37">
        <v>0.15</v>
      </c>
      <c r="H41" s="37">
        <v>0.2</v>
      </c>
      <c r="I41" s="37">
        <v>0.1</v>
      </c>
      <c r="J41" s="38">
        <v>0.02</v>
      </c>
      <c r="K41" s="22"/>
      <c r="L41" s="22"/>
      <c r="M41" s="22"/>
      <c r="N41" s="22"/>
      <c r="O41" s="22"/>
      <c r="P41" s="22"/>
    </row>
    <row r="42" spans="1:16" ht="39" customHeight="1" x14ac:dyDescent="0.2">
      <c r="A42" s="22"/>
      <c r="B42" s="39"/>
      <c r="C42" s="1144" t="s">
        <v>540</v>
      </c>
      <c r="D42" s="1145"/>
      <c r="E42" s="1146"/>
      <c r="F42" s="36" t="s">
        <v>489</v>
      </c>
      <c r="G42" s="37" t="s">
        <v>489</v>
      </c>
      <c r="H42" s="37" t="s">
        <v>489</v>
      </c>
      <c r="I42" s="37" t="s">
        <v>489</v>
      </c>
      <c r="J42" s="38" t="s">
        <v>489</v>
      </c>
      <c r="K42" s="22"/>
      <c r="L42" s="22"/>
      <c r="M42" s="22"/>
      <c r="N42" s="22"/>
      <c r="O42" s="22"/>
      <c r="P42" s="22"/>
    </row>
    <row r="43" spans="1:16" ht="39" customHeight="1" thickBot="1" x14ac:dyDescent="0.25">
      <c r="A43" s="22"/>
      <c r="B43" s="40"/>
      <c r="C43" s="1147" t="s">
        <v>541</v>
      </c>
      <c r="D43" s="1148"/>
      <c r="E43" s="1149"/>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ApqPRpy3uOIETVQLnVRkNGYyxQ3ZNFRep3R6nS+0g68jdxecIlMOxtO9u2LgddaLgL59AdKZ7YLhgqfxJXuvg==" saltValue="ie3SMENjjLjFhHLC4hLj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1619</v>
      </c>
      <c r="L45" s="60">
        <v>1584</v>
      </c>
      <c r="M45" s="60">
        <v>1571</v>
      </c>
      <c r="N45" s="60">
        <v>1614</v>
      </c>
      <c r="O45" s="61">
        <v>1571</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489</v>
      </c>
      <c r="L46" s="64" t="s">
        <v>489</v>
      </c>
      <c r="M46" s="64" t="s">
        <v>489</v>
      </c>
      <c r="N46" s="64" t="s">
        <v>489</v>
      </c>
      <c r="O46" s="65" t="s">
        <v>489</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489</v>
      </c>
      <c r="L47" s="64" t="s">
        <v>489</v>
      </c>
      <c r="M47" s="64" t="s">
        <v>489</v>
      </c>
      <c r="N47" s="64" t="s">
        <v>489</v>
      </c>
      <c r="O47" s="65" t="s">
        <v>489</v>
      </c>
      <c r="P47" s="48"/>
      <c r="Q47" s="48"/>
      <c r="R47" s="48"/>
      <c r="S47" s="48"/>
      <c r="T47" s="48"/>
      <c r="U47" s="48"/>
    </row>
    <row r="48" spans="1:21" ht="30.75" customHeight="1" x14ac:dyDescent="0.2">
      <c r="A48" s="48"/>
      <c r="B48" s="1177"/>
      <c r="C48" s="1178"/>
      <c r="D48" s="62"/>
      <c r="E48" s="1154" t="s">
        <v>13</v>
      </c>
      <c r="F48" s="1154"/>
      <c r="G48" s="1154"/>
      <c r="H48" s="1154"/>
      <c r="I48" s="1154"/>
      <c r="J48" s="1155"/>
      <c r="K48" s="63">
        <v>654</v>
      </c>
      <c r="L48" s="64">
        <v>654</v>
      </c>
      <c r="M48" s="64">
        <v>658</v>
      </c>
      <c r="N48" s="64">
        <v>626</v>
      </c>
      <c r="O48" s="65">
        <v>603</v>
      </c>
      <c r="P48" s="48"/>
      <c r="Q48" s="48"/>
      <c r="R48" s="48"/>
      <c r="S48" s="48"/>
      <c r="T48" s="48"/>
      <c r="U48" s="48"/>
    </row>
    <row r="49" spans="1:21" ht="30.75" customHeight="1" x14ac:dyDescent="0.2">
      <c r="A49" s="48"/>
      <c r="B49" s="1177"/>
      <c r="C49" s="1178"/>
      <c r="D49" s="62"/>
      <c r="E49" s="1154" t="s">
        <v>14</v>
      </c>
      <c r="F49" s="1154"/>
      <c r="G49" s="1154"/>
      <c r="H49" s="1154"/>
      <c r="I49" s="1154"/>
      <c r="J49" s="1155"/>
      <c r="K49" s="63">
        <v>7</v>
      </c>
      <c r="L49" s="64">
        <v>2</v>
      </c>
      <c r="M49" s="64">
        <v>2</v>
      </c>
      <c r="N49" s="64">
        <v>3</v>
      </c>
      <c r="O49" s="65">
        <v>2</v>
      </c>
      <c r="P49" s="48"/>
      <c r="Q49" s="48"/>
      <c r="R49" s="48"/>
      <c r="S49" s="48"/>
      <c r="T49" s="48"/>
      <c r="U49" s="48"/>
    </row>
    <row r="50" spans="1:21" ht="30.75" customHeight="1" x14ac:dyDescent="0.2">
      <c r="A50" s="48"/>
      <c r="B50" s="1177"/>
      <c r="C50" s="1178"/>
      <c r="D50" s="62"/>
      <c r="E50" s="1154" t="s">
        <v>15</v>
      </c>
      <c r="F50" s="1154"/>
      <c r="G50" s="1154"/>
      <c r="H50" s="1154"/>
      <c r="I50" s="1154"/>
      <c r="J50" s="1155"/>
      <c r="K50" s="63">
        <v>12</v>
      </c>
      <c r="L50" s="64">
        <v>3</v>
      </c>
      <c r="M50" s="64">
        <v>3</v>
      </c>
      <c r="N50" s="64" t="s">
        <v>489</v>
      </c>
      <c r="O50" s="65" t="s">
        <v>489</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489</v>
      </c>
      <c r="L51" s="64" t="s">
        <v>489</v>
      </c>
      <c r="M51" s="64" t="s">
        <v>489</v>
      </c>
      <c r="N51" s="64" t="s">
        <v>489</v>
      </c>
      <c r="O51" s="65" t="s">
        <v>489</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1651</v>
      </c>
      <c r="L52" s="64">
        <v>1618</v>
      </c>
      <c r="M52" s="64">
        <v>1568</v>
      </c>
      <c r="N52" s="64">
        <v>1580</v>
      </c>
      <c r="O52" s="65">
        <v>1520</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641</v>
      </c>
      <c r="L53" s="69">
        <v>625</v>
      </c>
      <c r="M53" s="69">
        <v>666</v>
      </c>
      <c r="N53" s="69">
        <v>663</v>
      </c>
      <c r="O53" s="70">
        <v>656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jfh19wQ44PMOwrIBKwpbuuo8z7a+uV2b1WCfjlfc+9D6Ebwi7G/D8pXZftOFF0xcF6M0dLKi5f+fXzLrrq2fA==" saltValue="PQzzRxF3ZOqHOopziG7a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5" t="s">
        <v>30</v>
      </c>
      <c r="C41" s="1196"/>
      <c r="D41" s="105"/>
      <c r="E41" s="1197" t="s">
        <v>31</v>
      </c>
      <c r="F41" s="1197"/>
      <c r="G41" s="1197"/>
      <c r="H41" s="1198"/>
      <c r="I41" s="343">
        <v>16087</v>
      </c>
      <c r="J41" s="344">
        <v>15668</v>
      </c>
      <c r="K41" s="344">
        <v>15158</v>
      </c>
      <c r="L41" s="344">
        <v>14634</v>
      </c>
      <c r="M41" s="345">
        <v>13843</v>
      </c>
    </row>
    <row r="42" spans="2:13" ht="27.75" customHeight="1" x14ac:dyDescent="0.2">
      <c r="B42" s="1185"/>
      <c r="C42" s="1186"/>
      <c r="D42" s="106"/>
      <c r="E42" s="1189" t="s">
        <v>32</v>
      </c>
      <c r="F42" s="1189"/>
      <c r="G42" s="1189"/>
      <c r="H42" s="1190"/>
      <c r="I42" s="346">
        <v>5</v>
      </c>
      <c r="J42" s="347">
        <v>3</v>
      </c>
      <c r="K42" s="347" t="s">
        <v>489</v>
      </c>
      <c r="L42" s="347" t="s">
        <v>489</v>
      </c>
      <c r="M42" s="348" t="s">
        <v>489</v>
      </c>
    </row>
    <row r="43" spans="2:13" ht="27.75" customHeight="1" x14ac:dyDescent="0.2">
      <c r="B43" s="1185"/>
      <c r="C43" s="1186"/>
      <c r="D43" s="106"/>
      <c r="E43" s="1189" t="s">
        <v>33</v>
      </c>
      <c r="F43" s="1189"/>
      <c r="G43" s="1189"/>
      <c r="H43" s="1190"/>
      <c r="I43" s="346">
        <v>5494</v>
      </c>
      <c r="J43" s="347">
        <v>4842</v>
      </c>
      <c r="K43" s="347">
        <v>4465</v>
      </c>
      <c r="L43" s="347">
        <v>4170</v>
      </c>
      <c r="M43" s="348">
        <v>4144</v>
      </c>
    </row>
    <row r="44" spans="2:13" ht="27.75" customHeight="1" x14ac:dyDescent="0.2">
      <c r="B44" s="1185"/>
      <c r="C44" s="1186"/>
      <c r="D44" s="106"/>
      <c r="E44" s="1189" t="s">
        <v>34</v>
      </c>
      <c r="F44" s="1189"/>
      <c r="G44" s="1189"/>
      <c r="H44" s="1190"/>
      <c r="I44" s="346">
        <v>18</v>
      </c>
      <c r="J44" s="347">
        <v>15</v>
      </c>
      <c r="K44" s="347">
        <v>13</v>
      </c>
      <c r="L44" s="347">
        <v>12</v>
      </c>
      <c r="M44" s="348">
        <v>11</v>
      </c>
    </row>
    <row r="45" spans="2:13" ht="27.75" customHeight="1" x14ac:dyDescent="0.2">
      <c r="B45" s="1185"/>
      <c r="C45" s="1186"/>
      <c r="D45" s="106"/>
      <c r="E45" s="1189" t="s">
        <v>35</v>
      </c>
      <c r="F45" s="1189"/>
      <c r="G45" s="1189"/>
      <c r="H45" s="1190"/>
      <c r="I45" s="346">
        <v>1738</v>
      </c>
      <c r="J45" s="347">
        <v>1709</v>
      </c>
      <c r="K45" s="347">
        <v>1711</v>
      </c>
      <c r="L45" s="347">
        <v>1700</v>
      </c>
      <c r="M45" s="348">
        <v>1697</v>
      </c>
    </row>
    <row r="46" spans="2:13" ht="27.75" customHeight="1" x14ac:dyDescent="0.2">
      <c r="B46" s="1185"/>
      <c r="C46" s="1186"/>
      <c r="D46" s="107"/>
      <c r="E46" s="1189" t="s">
        <v>36</v>
      </c>
      <c r="F46" s="1189"/>
      <c r="G46" s="1189"/>
      <c r="H46" s="1190"/>
      <c r="I46" s="346">
        <v>63</v>
      </c>
      <c r="J46" s="347">
        <v>66</v>
      </c>
      <c r="K46" s="347">
        <v>42</v>
      </c>
      <c r="L46" s="347">
        <v>41</v>
      </c>
      <c r="M46" s="348">
        <v>76</v>
      </c>
    </row>
    <row r="47" spans="2:13" ht="27.75" customHeight="1" x14ac:dyDescent="0.2">
      <c r="B47" s="1185"/>
      <c r="C47" s="1186"/>
      <c r="D47" s="108"/>
      <c r="E47" s="1199" t="s">
        <v>37</v>
      </c>
      <c r="F47" s="1200"/>
      <c r="G47" s="1200"/>
      <c r="H47" s="1201"/>
      <c r="I47" s="346" t="s">
        <v>489</v>
      </c>
      <c r="J47" s="347" t="s">
        <v>489</v>
      </c>
      <c r="K47" s="347" t="s">
        <v>489</v>
      </c>
      <c r="L47" s="347" t="s">
        <v>489</v>
      </c>
      <c r="M47" s="348" t="s">
        <v>489</v>
      </c>
    </row>
    <row r="48" spans="2:13" ht="27.75" customHeight="1" x14ac:dyDescent="0.2">
      <c r="B48" s="1185"/>
      <c r="C48" s="1186"/>
      <c r="D48" s="106"/>
      <c r="E48" s="1189" t="s">
        <v>38</v>
      </c>
      <c r="F48" s="1189"/>
      <c r="G48" s="1189"/>
      <c r="H48" s="1190"/>
      <c r="I48" s="346" t="s">
        <v>489</v>
      </c>
      <c r="J48" s="347" t="s">
        <v>489</v>
      </c>
      <c r="K48" s="347" t="s">
        <v>489</v>
      </c>
      <c r="L48" s="347" t="s">
        <v>489</v>
      </c>
      <c r="M48" s="348" t="s">
        <v>489</v>
      </c>
    </row>
    <row r="49" spans="2:13" ht="27.75" customHeight="1" x14ac:dyDescent="0.2">
      <c r="B49" s="1187"/>
      <c r="C49" s="1188"/>
      <c r="D49" s="106"/>
      <c r="E49" s="1189" t="s">
        <v>39</v>
      </c>
      <c r="F49" s="1189"/>
      <c r="G49" s="1189"/>
      <c r="H49" s="1190"/>
      <c r="I49" s="346" t="s">
        <v>489</v>
      </c>
      <c r="J49" s="347" t="s">
        <v>489</v>
      </c>
      <c r="K49" s="347" t="s">
        <v>489</v>
      </c>
      <c r="L49" s="347" t="s">
        <v>489</v>
      </c>
      <c r="M49" s="348" t="s">
        <v>489</v>
      </c>
    </row>
    <row r="50" spans="2:13" ht="27.75" customHeight="1" x14ac:dyDescent="0.2">
      <c r="B50" s="1183" t="s">
        <v>40</v>
      </c>
      <c r="C50" s="1184"/>
      <c r="D50" s="109"/>
      <c r="E50" s="1189" t="s">
        <v>41</v>
      </c>
      <c r="F50" s="1189"/>
      <c r="G50" s="1189"/>
      <c r="H50" s="1190"/>
      <c r="I50" s="346">
        <v>4454</v>
      </c>
      <c r="J50" s="347">
        <v>5150</v>
      </c>
      <c r="K50" s="347">
        <v>5476</v>
      </c>
      <c r="L50" s="347">
        <v>5570</v>
      </c>
      <c r="M50" s="348">
        <v>6182</v>
      </c>
    </row>
    <row r="51" spans="2:13" ht="27.75" customHeight="1" x14ac:dyDescent="0.2">
      <c r="B51" s="1185"/>
      <c r="C51" s="1186"/>
      <c r="D51" s="106"/>
      <c r="E51" s="1189" t="s">
        <v>42</v>
      </c>
      <c r="F51" s="1189"/>
      <c r="G51" s="1189"/>
      <c r="H51" s="1190"/>
      <c r="I51" s="346">
        <v>613</v>
      </c>
      <c r="J51" s="347">
        <v>530</v>
      </c>
      <c r="K51" s="347">
        <v>470</v>
      </c>
      <c r="L51" s="347">
        <v>429</v>
      </c>
      <c r="M51" s="348">
        <v>378</v>
      </c>
    </row>
    <row r="52" spans="2:13" ht="27.75" customHeight="1" x14ac:dyDescent="0.2">
      <c r="B52" s="1187"/>
      <c r="C52" s="1188"/>
      <c r="D52" s="106"/>
      <c r="E52" s="1189" t="s">
        <v>43</v>
      </c>
      <c r="F52" s="1189"/>
      <c r="G52" s="1189"/>
      <c r="H52" s="1190"/>
      <c r="I52" s="346">
        <v>15226</v>
      </c>
      <c r="J52" s="347">
        <v>14611</v>
      </c>
      <c r="K52" s="347">
        <v>13870</v>
      </c>
      <c r="L52" s="347">
        <v>13151</v>
      </c>
      <c r="M52" s="348">
        <v>12170</v>
      </c>
    </row>
    <row r="53" spans="2:13" ht="27.75" customHeight="1" thickBot="1" x14ac:dyDescent="0.25">
      <c r="B53" s="1191" t="s">
        <v>19</v>
      </c>
      <c r="C53" s="1192"/>
      <c r="D53" s="110"/>
      <c r="E53" s="1193" t="s">
        <v>44</v>
      </c>
      <c r="F53" s="1193"/>
      <c r="G53" s="1193"/>
      <c r="H53" s="1194"/>
      <c r="I53" s="349">
        <v>3112</v>
      </c>
      <c r="J53" s="350">
        <v>2012</v>
      </c>
      <c r="K53" s="350">
        <v>1573</v>
      </c>
      <c r="L53" s="350">
        <v>1406</v>
      </c>
      <c r="M53" s="351">
        <v>1041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kX1YYFKnL/6n3KDAetIY6wnia7MPGMxaGHH3904b5Dl65h7DrDE/byGEwLXbb2PXmcGEaGKRHpMIzmLURjY1A==" saltValue="2v/qJBGo0rtwCN77llgf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0" t="s">
        <v>46</v>
      </c>
      <c r="D55" s="1210"/>
      <c r="E55" s="1211"/>
      <c r="F55" s="352">
        <v>1875</v>
      </c>
      <c r="G55" s="352">
        <v>1879</v>
      </c>
      <c r="H55" s="353">
        <v>2260</v>
      </c>
    </row>
    <row r="56" spans="2:8" ht="52.5" customHeight="1" x14ac:dyDescent="0.2">
      <c r="B56" s="122"/>
      <c r="C56" s="1212" t="s">
        <v>47</v>
      </c>
      <c r="D56" s="1212"/>
      <c r="E56" s="1213"/>
      <c r="F56" s="354">
        <v>1625</v>
      </c>
      <c r="G56" s="354">
        <v>1659</v>
      </c>
      <c r="H56" s="355">
        <v>1704</v>
      </c>
    </row>
    <row r="57" spans="2:8" ht="53.25" customHeight="1" x14ac:dyDescent="0.2">
      <c r="B57" s="122"/>
      <c r="C57" s="1214" t="s">
        <v>48</v>
      </c>
      <c r="D57" s="1214"/>
      <c r="E57" s="1215"/>
      <c r="F57" s="356">
        <v>2329</v>
      </c>
      <c r="G57" s="356">
        <v>2419</v>
      </c>
      <c r="H57" s="357">
        <v>2541</v>
      </c>
    </row>
    <row r="58" spans="2:8" ht="45.75" customHeight="1" x14ac:dyDescent="0.2">
      <c r="B58" s="123"/>
      <c r="C58" s="1202" t="s">
        <v>562</v>
      </c>
      <c r="D58" s="1203"/>
      <c r="E58" s="1204"/>
      <c r="F58" s="358">
        <v>1279</v>
      </c>
      <c r="G58" s="358">
        <v>1283</v>
      </c>
      <c r="H58" s="359">
        <v>1288</v>
      </c>
    </row>
    <row r="59" spans="2:8" ht="45.75" customHeight="1" x14ac:dyDescent="0.2">
      <c r="B59" s="123"/>
      <c r="C59" s="1202" t="s">
        <v>563</v>
      </c>
      <c r="D59" s="1203"/>
      <c r="E59" s="1204"/>
      <c r="F59" s="358">
        <v>366</v>
      </c>
      <c r="G59" s="358">
        <v>470</v>
      </c>
      <c r="H59" s="359">
        <v>553</v>
      </c>
    </row>
    <row r="60" spans="2:8" ht="45.75" customHeight="1" x14ac:dyDescent="0.2">
      <c r="B60" s="123"/>
      <c r="C60" s="1202" t="s">
        <v>564</v>
      </c>
      <c r="D60" s="1203"/>
      <c r="E60" s="1204"/>
      <c r="F60" s="358">
        <v>235</v>
      </c>
      <c r="G60" s="358">
        <v>274</v>
      </c>
      <c r="H60" s="359">
        <v>313</v>
      </c>
    </row>
    <row r="61" spans="2:8" ht="45.75" customHeight="1" x14ac:dyDescent="0.2">
      <c r="B61" s="123"/>
      <c r="C61" s="1202" t="s">
        <v>565</v>
      </c>
      <c r="D61" s="1203"/>
      <c r="E61" s="1204"/>
      <c r="F61" s="358">
        <v>103</v>
      </c>
      <c r="G61" s="358">
        <v>104</v>
      </c>
      <c r="H61" s="359">
        <v>104</v>
      </c>
    </row>
    <row r="62" spans="2:8" ht="45.75" customHeight="1" thickBot="1" x14ac:dyDescent="0.25">
      <c r="B62" s="124"/>
      <c r="C62" s="1205" t="s">
        <v>566</v>
      </c>
      <c r="D62" s="1206"/>
      <c r="E62" s="1207"/>
      <c r="F62" s="360">
        <v>90</v>
      </c>
      <c r="G62" s="360">
        <v>87</v>
      </c>
      <c r="H62" s="361">
        <v>85</v>
      </c>
    </row>
    <row r="63" spans="2:8" ht="52.5" customHeight="1" thickBot="1" x14ac:dyDescent="0.25">
      <c r="B63" s="125"/>
      <c r="C63" s="1208" t="s">
        <v>49</v>
      </c>
      <c r="D63" s="1208"/>
      <c r="E63" s="1209"/>
      <c r="F63" s="362">
        <v>5829</v>
      </c>
      <c r="G63" s="362">
        <v>5957</v>
      </c>
      <c r="H63" s="363">
        <v>6505</v>
      </c>
    </row>
    <row r="64" spans="2:8" ht="13.2" x14ac:dyDescent="0.2"/>
  </sheetData>
  <sheetProtection algorithmName="SHA-512" hashValue="ckdoY+YTWjXVowis3+KE9i+BzBEhs3kBaiGCV51oBdpHa7v/Gvh8G33sCc/fjHNmGdjfQng30/hF+46RYs0yjg==" saltValue="GvKbKXWSv1SMozBkIAId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59529</v>
      </c>
      <c r="E3" s="144"/>
      <c r="F3" s="145">
        <v>53895</v>
      </c>
      <c r="G3" s="146"/>
      <c r="H3" s="147"/>
    </row>
    <row r="4" spans="1:8" x14ac:dyDescent="0.2">
      <c r="A4" s="148"/>
      <c r="B4" s="149"/>
      <c r="C4" s="150"/>
      <c r="D4" s="151">
        <v>40175</v>
      </c>
      <c r="E4" s="152"/>
      <c r="F4" s="153">
        <v>31224</v>
      </c>
      <c r="G4" s="154"/>
      <c r="H4" s="155"/>
    </row>
    <row r="5" spans="1:8" x14ac:dyDescent="0.2">
      <c r="A5" s="136" t="s">
        <v>521</v>
      </c>
      <c r="B5" s="141"/>
      <c r="C5" s="142"/>
      <c r="D5" s="143">
        <v>44278</v>
      </c>
      <c r="E5" s="144"/>
      <c r="F5" s="145">
        <v>56181</v>
      </c>
      <c r="G5" s="146"/>
      <c r="H5" s="147"/>
    </row>
    <row r="6" spans="1:8" x14ac:dyDescent="0.2">
      <c r="A6" s="148"/>
      <c r="B6" s="149"/>
      <c r="C6" s="150"/>
      <c r="D6" s="151">
        <v>25440</v>
      </c>
      <c r="E6" s="152"/>
      <c r="F6" s="153">
        <v>32039</v>
      </c>
      <c r="G6" s="154"/>
      <c r="H6" s="155"/>
    </row>
    <row r="7" spans="1:8" x14ac:dyDescent="0.2">
      <c r="A7" s="136" t="s">
        <v>522</v>
      </c>
      <c r="B7" s="141"/>
      <c r="C7" s="142"/>
      <c r="D7" s="143">
        <v>72039</v>
      </c>
      <c r="E7" s="144"/>
      <c r="F7" s="145">
        <v>47730</v>
      </c>
      <c r="G7" s="146"/>
      <c r="H7" s="147"/>
    </row>
    <row r="8" spans="1:8" x14ac:dyDescent="0.2">
      <c r="A8" s="148"/>
      <c r="B8" s="149"/>
      <c r="C8" s="150"/>
      <c r="D8" s="151">
        <v>37043</v>
      </c>
      <c r="E8" s="152"/>
      <c r="F8" s="153">
        <v>26378</v>
      </c>
      <c r="G8" s="154"/>
      <c r="H8" s="155"/>
    </row>
    <row r="9" spans="1:8" x14ac:dyDescent="0.2">
      <c r="A9" s="136" t="s">
        <v>523</v>
      </c>
      <c r="B9" s="141"/>
      <c r="C9" s="142"/>
      <c r="D9" s="143">
        <v>70471</v>
      </c>
      <c r="E9" s="144"/>
      <c r="F9" s="145">
        <v>61921</v>
      </c>
      <c r="G9" s="146"/>
      <c r="H9" s="147"/>
    </row>
    <row r="10" spans="1:8" x14ac:dyDescent="0.2">
      <c r="A10" s="148"/>
      <c r="B10" s="149"/>
      <c r="C10" s="150"/>
      <c r="D10" s="151">
        <v>44409</v>
      </c>
      <c r="E10" s="152"/>
      <c r="F10" s="153">
        <v>34719</v>
      </c>
      <c r="G10" s="154"/>
      <c r="H10" s="155"/>
    </row>
    <row r="11" spans="1:8" x14ac:dyDescent="0.2">
      <c r="A11" s="136" t="s">
        <v>524</v>
      </c>
      <c r="B11" s="141"/>
      <c r="C11" s="142"/>
      <c r="D11" s="143">
        <v>45420</v>
      </c>
      <c r="E11" s="144"/>
      <c r="F11" s="145">
        <v>62764</v>
      </c>
      <c r="G11" s="146"/>
      <c r="H11" s="147"/>
    </row>
    <row r="12" spans="1:8" x14ac:dyDescent="0.2">
      <c r="A12" s="148"/>
      <c r="B12" s="149"/>
      <c r="C12" s="156"/>
      <c r="D12" s="151">
        <v>21883</v>
      </c>
      <c r="E12" s="152"/>
      <c r="F12" s="153">
        <v>36476</v>
      </c>
      <c r="G12" s="154"/>
      <c r="H12" s="155"/>
    </row>
    <row r="13" spans="1:8" x14ac:dyDescent="0.2">
      <c r="A13" s="136"/>
      <c r="B13" s="141"/>
      <c r="C13" s="157"/>
      <c r="D13" s="158">
        <v>58347</v>
      </c>
      <c r="E13" s="159"/>
      <c r="F13" s="160">
        <v>56498</v>
      </c>
      <c r="G13" s="161"/>
      <c r="H13" s="147"/>
    </row>
    <row r="14" spans="1:8" x14ac:dyDescent="0.2">
      <c r="A14" s="148"/>
      <c r="B14" s="149"/>
      <c r="C14" s="150"/>
      <c r="D14" s="151">
        <v>33790</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9.23</v>
      </c>
      <c r="C19" s="162">
        <f>ROUND(VALUE(SUBSTITUTE(実質収支比率等に係る経年分析!G$48,"▲","-")),2)</f>
        <v>10.45</v>
      </c>
      <c r="D19" s="162">
        <f>ROUND(VALUE(SUBSTITUTE(実質収支比率等に係る経年分析!H$48,"▲","-")),2)</f>
        <v>11.78</v>
      </c>
      <c r="E19" s="162">
        <f>ROUND(VALUE(SUBSTITUTE(実質収支比率等に係る経年分析!I$48,"▲","-")),2)</f>
        <v>13.03</v>
      </c>
      <c r="F19" s="162">
        <f>ROUND(VALUE(SUBSTITUTE(実質収支比率等に係る経年分析!J$48,"▲","-")),2)</f>
        <v>9.2899999999999991</v>
      </c>
    </row>
    <row r="20" spans="1:11" x14ac:dyDescent="0.2">
      <c r="A20" s="162" t="s">
        <v>53</v>
      </c>
      <c r="B20" s="162">
        <f>ROUND(VALUE(SUBSTITUTE(実質収支比率等に係る経年分析!F$47,"▲","-")),2)</f>
        <v>19.91</v>
      </c>
      <c r="C20" s="162">
        <f>ROUND(VALUE(SUBSTITUTE(実質収支比率等に係る経年分析!G$47,"▲","-")),2)</f>
        <v>24.46</v>
      </c>
      <c r="D20" s="162">
        <f>ROUND(VALUE(SUBSTITUTE(実質収支比率等に係る経年分析!H$47,"▲","-")),2)</f>
        <v>25.32</v>
      </c>
      <c r="E20" s="162">
        <f>ROUND(VALUE(SUBSTITUTE(実質収支比率等に係る経年分析!I$47,"▲","-")),2)</f>
        <v>25.1</v>
      </c>
      <c r="F20" s="162">
        <f>ROUND(VALUE(SUBSTITUTE(実質収支比率等に係る経年分析!J$47,"▲","-")),2)</f>
        <v>29.84</v>
      </c>
    </row>
    <row r="21" spans="1:11" x14ac:dyDescent="0.2">
      <c r="A21" s="162" t="s">
        <v>54</v>
      </c>
      <c r="B21" s="162">
        <f>IF(ISNUMBER(VALUE(SUBSTITUTE(実質収支比率等に係る経年分析!F$49,"▲","-"))),ROUND(VALUE(SUBSTITUTE(実質収支比率等に係る経年分析!F$49,"▲","-")),2),NA())</f>
        <v>0.13</v>
      </c>
      <c r="C21" s="162">
        <f>IF(ISNUMBER(VALUE(SUBSTITUTE(実質収支比率等に係る経年分析!G$49,"▲","-"))),ROUND(VALUE(SUBSTITUTE(実質収支比率等に係る経年分析!G$49,"▲","-")),2),NA())</f>
        <v>6.8</v>
      </c>
      <c r="D21" s="162">
        <f>IF(ISNUMBER(VALUE(SUBSTITUTE(実質収支比率等に係る経年分析!H$49,"▲","-"))),ROUND(VALUE(SUBSTITUTE(実質収支比率等に係る経年分析!H$49,"▲","-")),2),NA())</f>
        <v>1.02</v>
      </c>
      <c r="E21" s="162">
        <f>IF(ISNUMBER(VALUE(SUBSTITUTE(実質収支比率等に係る経年分析!I$49,"▲","-"))),ROUND(VALUE(SUBSTITUTE(実質収支比率等に係る経年分析!I$49,"▲","-")),2),NA())</f>
        <v>1.43</v>
      </c>
      <c r="F21" s="162">
        <f>IF(ISNUMBER(VALUE(SUBSTITUTE(実質収支比率等に係る経年分析!J$49,"▲","-"))),ROUND(VALUE(SUBSTITUTE(実質収支比率等に係る経年分析!J$49,"▲","-")),2),NA())</f>
        <v>1.45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庄内町風力発電事業特別会計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庄内町下水道事業会計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庄内町後期高齢者医療保険特別会計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庄内町国民健康保険特別会計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0.87</v>
      </c>
    </row>
    <row r="33" spans="1:16" x14ac:dyDescent="0.2">
      <c r="A33" s="163" t="str">
        <f>IF(連結実質赤字比率に係る赤字・黒字の構成分析!C$37="",NA(),連結実質赤字比率に係る赤字・黒字の構成分析!C$37)</f>
        <v>庄内町介護保険特別会計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2.2200000000000002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2">
      <c r="A34" s="163" t="str">
        <f>IF(連結実質赤字比率に係る赤字・黒字の構成分析!C$36="",NA(),連結実質赤字比率に係る赤字・黒字の構成分析!C$36)</f>
        <v>庄内町水道事業会計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4.3099999999999996</v>
      </c>
    </row>
    <row r="35" spans="1:16" x14ac:dyDescent="0.2">
      <c r="A35" s="163" t="str">
        <f>IF(連結実質赤字比率に係る赤字・黒字の構成分析!C$35="",NA(),連結実質赤字比率に係る赤字・黒字の構成分析!C$35)</f>
        <v>庄内町ガス事業会計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9.2200000000000006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9.2899999999999991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1651</v>
      </c>
      <c r="E42" s="164"/>
      <c r="F42" s="164"/>
      <c r="G42" s="164">
        <f>'実質公債費比率（分子）の構造'!L$52</f>
        <v>1618</v>
      </c>
      <c r="H42" s="164"/>
      <c r="I42" s="164"/>
      <c r="J42" s="164">
        <f>'実質公債費比率（分子）の構造'!M$52</f>
        <v>1568</v>
      </c>
      <c r="K42" s="164"/>
      <c r="L42" s="164"/>
      <c r="M42" s="164">
        <f>'実質公債費比率（分子）の構造'!N$52</f>
        <v>1580</v>
      </c>
      <c r="N42" s="164"/>
      <c r="O42" s="164"/>
      <c r="P42" s="164">
        <f>'実質公債費比率（分子）の構造'!O$52</f>
        <v>1520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12</v>
      </c>
      <c r="C44" s="164"/>
      <c r="D44" s="164"/>
      <c r="E44" s="164">
        <f>'実質公債費比率（分子）の構造'!L$50</f>
        <v>3</v>
      </c>
      <c r="F44" s="164"/>
      <c r="G44" s="164"/>
      <c r="H44" s="164">
        <f>'実質公債費比率（分子）の構造'!M$50</f>
        <v>3</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v>
      </c>
      <c r="C45" s="164"/>
      <c r="D45" s="164"/>
      <c r="E45" s="164">
        <f>'実質公債費比率（分子）の構造'!L$49</f>
        <v>2</v>
      </c>
      <c r="F45" s="164"/>
      <c r="G45" s="164"/>
      <c r="H45" s="164">
        <f>'実質公債費比率（分子）の構造'!M$49</f>
        <v>2</v>
      </c>
      <c r="I45" s="164"/>
      <c r="J45" s="164"/>
      <c r="K45" s="164">
        <f>'実質公債費比率（分子）の構造'!N$49</f>
        <v>3</v>
      </c>
      <c r="L45" s="164"/>
      <c r="M45" s="164"/>
      <c r="N45" s="164">
        <f>'実質公債費比率（分子）の構造'!O$49</f>
        <v>2</v>
      </c>
      <c r="O45" s="164"/>
      <c r="P45" s="164"/>
    </row>
    <row r="46" spans="1:16" x14ac:dyDescent="0.2">
      <c r="A46" s="164" t="s">
        <v>64</v>
      </c>
      <c r="B46" s="164">
        <f>'実質公債費比率（分子）の構造'!K$48</f>
        <v>654</v>
      </c>
      <c r="C46" s="164"/>
      <c r="D46" s="164"/>
      <c r="E46" s="164">
        <f>'実質公債費比率（分子）の構造'!L$48</f>
        <v>654</v>
      </c>
      <c r="F46" s="164"/>
      <c r="G46" s="164"/>
      <c r="H46" s="164">
        <f>'実質公債費比率（分子）の構造'!M$48</f>
        <v>658</v>
      </c>
      <c r="I46" s="164"/>
      <c r="J46" s="164"/>
      <c r="K46" s="164">
        <f>'実質公債費比率（分子）の構造'!N$48</f>
        <v>626</v>
      </c>
      <c r="L46" s="164"/>
      <c r="M46" s="164"/>
      <c r="N46" s="164">
        <f>'実質公債費比率（分子）の構造'!O$48</f>
        <v>603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1619</v>
      </c>
      <c r="C49" s="164"/>
      <c r="D49" s="164"/>
      <c r="E49" s="164">
        <f>'実質公債費比率（分子）の構造'!L$45</f>
        <v>1584</v>
      </c>
      <c r="F49" s="164"/>
      <c r="G49" s="164"/>
      <c r="H49" s="164">
        <f>'実質公債費比率（分子）の構造'!M$45</f>
        <v>1571</v>
      </c>
      <c r="I49" s="164"/>
      <c r="J49" s="164"/>
      <c r="K49" s="164">
        <f>'実質公債費比率（分子）の構造'!N$45</f>
        <v>1614</v>
      </c>
      <c r="L49" s="164"/>
      <c r="M49" s="164"/>
      <c r="N49" s="164">
        <f>'実質公債費比率（分子）の構造'!O$45</f>
        <v>1571</v>
      </c>
      <c r="O49" s="164"/>
      <c r="P49" s="164"/>
    </row>
    <row r="50" spans="1:16" x14ac:dyDescent="0.2">
      <c r="A50" s="164" t="s">
        <v>67</v>
      </c>
      <c r="B50" s="164" t="e">
        <f>NA()</f>
        <v>#N/A</v>
      </c>
      <c r="C50" s="164">
        <f>IF(ISNUMBER('実質公債費比率（分子）の構造'!K$53),'実質公債費比率（分子）の構造'!K$53,NA())</f>
        <v>641</v>
      </c>
      <c r="D50" s="164" t="e">
        <f>NA()</f>
        <v>#N/A</v>
      </c>
      <c r="E50" s="164" t="e">
        <f>NA()</f>
        <v>#N/A</v>
      </c>
      <c r="F50" s="164">
        <f>IF(ISNUMBER('実質公債費比率（分子）の構造'!L$53),'実質公債費比率（分子）の構造'!L$53,NA())</f>
        <v>625</v>
      </c>
      <c r="G50" s="164" t="e">
        <f>NA()</f>
        <v>#N/A</v>
      </c>
      <c r="H50" s="164" t="e">
        <f>NA()</f>
        <v>#N/A</v>
      </c>
      <c r="I50" s="164">
        <f>IF(ISNUMBER('実質公債費比率（分子）の構造'!M$53),'実質公債費比率（分子）の構造'!M$53,NA())</f>
        <v>666</v>
      </c>
      <c r="J50" s="164" t="e">
        <f>NA()</f>
        <v>#N/A</v>
      </c>
      <c r="K50" s="164" t="e">
        <f>NA()</f>
        <v>#N/A</v>
      </c>
      <c r="L50" s="164">
        <f>IF(ISNUMBER('実質公債費比率（分子）の構造'!N$53),'実質公債費比率（分子）の構造'!N$53,NA())</f>
        <v>663</v>
      </c>
      <c r="M50" s="164" t="e">
        <f>NA()</f>
        <v>#N/A</v>
      </c>
      <c r="N50" s="164" t="e">
        <f>NA()</f>
        <v>#N/A</v>
      </c>
      <c r="O50" s="164">
        <f>IF(ISNUMBER('実質公債費比率（分子）の構造'!O$53),'実質公債費比率（分子）の構造'!O$53,NA())</f>
        <v>656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15226</v>
      </c>
      <c r="E56" s="163"/>
      <c r="F56" s="163"/>
      <c r="G56" s="163">
        <f>'将来負担比率（分子）の構造'!J$52</f>
        <v>14611</v>
      </c>
      <c r="H56" s="163"/>
      <c r="I56" s="163"/>
      <c r="J56" s="163">
        <f>'将来負担比率（分子）の構造'!K$52</f>
        <v>13870</v>
      </c>
      <c r="K56" s="163"/>
      <c r="L56" s="163"/>
      <c r="M56" s="163">
        <f>'将来負担比率（分子）の構造'!L$52</f>
        <v>13151</v>
      </c>
      <c r="N56" s="163"/>
      <c r="O56" s="163"/>
      <c r="P56" s="163">
        <f>'将来負担比率（分子）の構造'!M$52</f>
        <v>12170</v>
      </c>
    </row>
    <row r="57" spans="1:16" x14ac:dyDescent="0.2">
      <c r="A57" s="163" t="s">
        <v>42</v>
      </c>
      <c r="B57" s="163"/>
      <c r="C57" s="163"/>
      <c r="D57" s="163">
        <f>'将来負担比率（分子）の構造'!I$51</f>
        <v>613</v>
      </c>
      <c r="E57" s="163"/>
      <c r="F57" s="163"/>
      <c r="G57" s="163">
        <f>'将来負担比率（分子）の構造'!J$51</f>
        <v>530</v>
      </c>
      <c r="H57" s="163"/>
      <c r="I57" s="163"/>
      <c r="J57" s="163">
        <f>'将来負担比率（分子）の構造'!K$51</f>
        <v>470</v>
      </c>
      <c r="K57" s="163"/>
      <c r="L57" s="163"/>
      <c r="M57" s="163">
        <f>'将来負担比率（分子）の構造'!L$51</f>
        <v>429</v>
      </c>
      <c r="N57" s="163"/>
      <c r="O57" s="163"/>
      <c r="P57" s="163">
        <f>'将来負担比率（分子）の構造'!M$51</f>
        <v>378</v>
      </c>
    </row>
    <row r="58" spans="1:16" x14ac:dyDescent="0.2">
      <c r="A58" s="163" t="s">
        <v>41</v>
      </c>
      <c r="B58" s="163"/>
      <c r="C58" s="163"/>
      <c r="D58" s="163">
        <f>'将来負担比率（分子）の構造'!I$50</f>
        <v>4454</v>
      </c>
      <c r="E58" s="163"/>
      <c r="F58" s="163"/>
      <c r="G58" s="163">
        <f>'将来負担比率（分子）の構造'!J$50</f>
        <v>5150</v>
      </c>
      <c r="H58" s="163"/>
      <c r="I58" s="163"/>
      <c r="J58" s="163">
        <f>'将来負担比率（分子）の構造'!K$50</f>
        <v>5476</v>
      </c>
      <c r="K58" s="163"/>
      <c r="L58" s="163"/>
      <c r="M58" s="163">
        <f>'将来負担比率（分子）の構造'!L$50</f>
        <v>5570</v>
      </c>
      <c r="N58" s="163"/>
      <c r="O58" s="163"/>
      <c r="P58" s="163">
        <f>'将来負担比率（分子）の構造'!M$50</f>
        <v>6182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63</v>
      </c>
      <c r="C61" s="163"/>
      <c r="D61" s="163"/>
      <c r="E61" s="163">
        <f>'将来負担比率（分子）の構造'!J$46</f>
        <v>66</v>
      </c>
      <c r="F61" s="163"/>
      <c r="G61" s="163"/>
      <c r="H61" s="163">
        <f>'将来負担比率（分子）の構造'!K$46</f>
        <v>42</v>
      </c>
      <c r="I61" s="163"/>
      <c r="J61" s="163"/>
      <c r="K61" s="163">
        <f>'将来負担比率（分子）の構造'!L$46</f>
        <v>41</v>
      </c>
      <c r="L61" s="163"/>
      <c r="M61" s="163"/>
      <c r="N61" s="163">
        <f>'将来負担比率（分子）の構造'!M$46</f>
        <v>76</v>
      </c>
      <c r="O61" s="163"/>
      <c r="P61" s="163"/>
    </row>
    <row r="62" spans="1:16" x14ac:dyDescent="0.2">
      <c r="A62" s="163" t="s">
        <v>35</v>
      </c>
      <c r="B62" s="163">
        <f>'将来負担比率（分子）の構造'!I$45</f>
        <v>1738</v>
      </c>
      <c r="C62" s="163"/>
      <c r="D62" s="163"/>
      <c r="E62" s="163">
        <f>'将来負担比率（分子）の構造'!J$45</f>
        <v>1709</v>
      </c>
      <c r="F62" s="163"/>
      <c r="G62" s="163"/>
      <c r="H62" s="163">
        <f>'将来負担比率（分子）の構造'!K$45</f>
        <v>1711</v>
      </c>
      <c r="I62" s="163"/>
      <c r="J62" s="163"/>
      <c r="K62" s="163">
        <f>'将来負担比率（分子）の構造'!L$45</f>
        <v>1700</v>
      </c>
      <c r="L62" s="163"/>
      <c r="M62" s="163"/>
      <c r="N62" s="163">
        <f>'将来負担比率（分子）の構造'!M$45</f>
        <v>1697</v>
      </c>
      <c r="O62" s="163"/>
      <c r="P62" s="163"/>
    </row>
    <row r="63" spans="1:16" x14ac:dyDescent="0.2">
      <c r="A63" s="163" t="s">
        <v>34</v>
      </c>
      <c r="B63" s="163">
        <f>'将来負担比率（分子）の構造'!I$44</f>
        <v>18</v>
      </c>
      <c r="C63" s="163"/>
      <c r="D63" s="163"/>
      <c r="E63" s="163">
        <f>'将来負担比率（分子）の構造'!J$44</f>
        <v>15</v>
      </c>
      <c r="F63" s="163"/>
      <c r="G63" s="163"/>
      <c r="H63" s="163">
        <f>'将来負担比率（分子）の構造'!K$44</f>
        <v>13</v>
      </c>
      <c r="I63" s="163"/>
      <c r="J63" s="163"/>
      <c r="K63" s="163">
        <f>'将来負担比率（分子）の構造'!L$44</f>
        <v>12</v>
      </c>
      <c r="L63" s="163"/>
      <c r="M63" s="163"/>
      <c r="N63" s="163">
        <f>'将来負担比率（分子）の構造'!M$44</f>
        <v>11</v>
      </c>
      <c r="O63" s="163"/>
      <c r="P63" s="163"/>
    </row>
    <row r="64" spans="1:16" x14ac:dyDescent="0.2">
      <c r="A64" s="163" t="s">
        <v>33</v>
      </c>
      <c r="B64" s="163">
        <f>'将来負担比率（分子）の構造'!I$43</f>
        <v>5494</v>
      </c>
      <c r="C64" s="163"/>
      <c r="D64" s="163"/>
      <c r="E64" s="163">
        <f>'将来負担比率（分子）の構造'!J$43</f>
        <v>4842</v>
      </c>
      <c r="F64" s="163"/>
      <c r="G64" s="163"/>
      <c r="H64" s="163">
        <f>'将来負担比率（分子）の構造'!K$43</f>
        <v>4465</v>
      </c>
      <c r="I64" s="163"/>
      <c r="J64" s="163"/>
      <c r="K64" s="163">
        <f>'将来負担比率（分子）の構造'!L$43</f>
        <v>4170</v>
      </c>
      <c r="L64" s="163"/>
      <c r="M64" s="163"/>
      <c r="N64" s="163">
        <f>'将来負担比率（分子）の構造'!M$43</f>
        <v>4144</v>
      </c>
      <c r="O64" s="163"/>
      <c r="P64" s="163"/>
    </row>
    <row r="65" spans="1:16" x14ac:dyDescent="0.2">
      <c r="A65" s="163" t="s">
        <v>32</v>
      </c>
      <c r="B65" s="163">
        <f>'将来負担比率（分子）の構造'!I$42</f>
        <v>5</v>
      </c>
      <c r="C65" s="163"/>
      <c r="D65" s="163"/>
      <c r="E65" s="163">
        <f>'将来負担比率（分子）の構造'!J$42</f>
        <v>3</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16087</v>
      </c>
      <c r="C66" s="163"/>
      <c r="D66" s="163"/>
      <c r="E66" s="163">
        <f>'将来負担比率（分子）の構造'!J$41</f>
        <v>15668</v>
      </c>
      <c r="F66" s="163"/>
      <c r="G66" s="163"/>
      <c r="H66" s="163">
        <f>'将来負担比率（分子）の構造'!K$41</f>
        <v>15158</v>
      </c>
      <c r="I66" s="163"/>
      <c r="J66" s="163"/>
      <c r="K66" s="163">
        <f>'将来負担比率（分子）の構造'!L$41</f>
        <v>14634</v>
      </c>
      <c r="L66" s="163"/>
      <c r="M66" s="163"/>
      <c r="N66" s="163">
        <f>'将来負担比率（分子）の構造'!M$41</f>
        <v>13843</v>
      </c>
      <c r="O66" s="163"/>
      <c r="P66" s="163"/>
    </row>
    <row r="67" spans="1:16" x14ac:dyDescent="0.2">
      <c r="A67" s="163" t="s">
        <v>71</v>
      </c>
      <c r="B67" s="163" t="e">
        <f>NA()</f>
        <v>#N/A</v>
      </c>
      <c r="C67" s="163">
        <f>IF(ISNUMBER('将来負担比率（分子）の構造'!I$53), IF('将来負担比率（分子）の構造'!I$53 &lt; 0, 0, '将来負担比率（分子）の構造'!I$53), NA())</f>
        <v>3112</v>
      </c>
      <c r="D67" s="163" t="e">
        <f>NA()</f>
        <v>#N/A</v>
      </c>
      <c r="E67" s="163" t="e">
        <f>NA()</f>
        <v>#N/A</v>
      </c>
      <c r="F67" s="163">
        <f>IF(ISNUMBER('将来負担比率（分子）の構造'!J$53), IF('将来負担比率（分子）の構造'!J$53 &lt; 0, 0, '将来負担比率（分子）の構造'!J$53), NA())</f>
        <v>2012</v>
      </c>
      <c r="G67" s="163" t="e">
        <f>NA()</f>
        <v>#N/A</v>
      </c>
      <c r="H67" s="163" t="e">
        <f>NA()</f>
        <v>#N/A</v>
      </c>
      <c r="I67" s="163">
        <f>IF(ISNUMBER('将来負担比率（分子）の構造'!K$53), IF('将来負担比率（分子）の構造'!K$53 &lt; 0, 0, '将来負担比率（分子）の構造'!K$53), NA())</f>
        <v>1573</v>
      </c>
      <c r="J67" s="163" t="e">
        <f>NA()</f>
        <v>#N/A</v>
      </c>
      <c r="K67" s="163" t="e">
        <f>NA()</f>
        <v>#N/A</v>
      </c>
      <c r="L67" s="163">
        <f>IF(ISNUMBER('将来負担比率（分子）の構造'!L$53), IF('将来負担比率（分子）の構造'!L$53 &lt; 0, 0, '将来負担比率（分子）の構造'!L$53), NA())</f>
        <v>1406</v>
      </c>
      <c r="M67" s="163" t="e">
        <f>NA()</f>
        <v>#N/A</v>
      </c>
      <c r="N67" s="163" t="e">
        <f>NA()</f>
        <v>#N/A</v>
      </c>
      <c r="O67" s="163">
        <f>IF(ISNUMBER('将来負担比率（分子）の構造'!M$53), IF('将来負担比率（分子）の構造'!M$53 &lt; 0, 0, '将来負担比率（分子）の構造'!M$53), NA())</f>
        <v>1041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1875</v>
      </c>
      <c r="C72" s="167">
        <f>基金残高に係る経年分析!G55</f>
        <v>1879</v>
      </c>
      <c r="D72" s="167">
        <f>基金残高に係る経年分析!H55</f>
        <v>2260</v>
      </c>
    </row>
    <row r="73" spans="1:16" x14ac:dyDescent="0.2">
      <c r="A73" s="166" t="s">
        <v>74</v>
      </c>
      <c r="B73" s="167">
        <f>基金残高に係る経年分析!F56</f>
        <v>1625</v>
      </c>
      <c r="C73" s="167">
        <f>基金残高に係る経年分析!G56</f>
        <v>1659</v>
      </c>
      <c r="D73" s="167">
        <f>基金残高に係る経年分析!H56</f>
        <v>1704</v>
      </c>
    </row>
    <row r="74" spans="1:16" x14ac:dyDescent="0.2">
      <c r="A74" s="166" t="s">
        <v>75</v>
      </c>
      <c r="B74" s="167">
        <f>基金残高に係る経年分析!F57</f>
        <v>2329</v>
      </c>
      <c r="C74" s="167">
        <f>基金残高に係る経年分析!G57</f>
        <v>2419</v>
      </c>
      <c r="D74" s="167">
        <f>基金残高に係る経年分析!H57</f>
        <v>2541</v>
      </c>
    </row>
  </sheetData>
  <sheetProtection algorithmName="SHA-512" hashValue="tqoB3DR/JNI/hFH+1Mmk/KRZM5iSFK6VVRr6RLtz/2DaLqbyj5qYHsKSEMTeuTl/uF9NmXn41rodUiaQ9p92NQ==" saltValue="f1uGSfN9ioyLYeNlNbt7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1987159</v>
      </c>
      <c r="S5" s="674"/>
      <c r="T5" s="674"/>
      <c r="U5" s="674"/>
      <c r="V5" s="674"/>
      <c r="W5" s="674"/>
      <c r="X5" s="674"/>
      <c r="Y5" s="702"/>
      <c r="Z5" s="715">
        <v>14.4</v>
      </c>
      <c r="AA5" s="715"/>
      <c r="AB5" s="715"/>
      <c r="AC5" s="715"/>
      <c r="AD5" s="716">
        <v>1924106</v>
      </c>
      <c r="AE5" s="716"/>
      <c r="AF5" s="716"/>
      <c r="AG5" s="716"/>
      <c r="AH5" s="716"/>
      <c r="AI5" s="716"/>
      <c r="AJ5" s="716"/>
      <c r="AK5" s="716"/>
      <c r="AL5" s="703">
        <v>25.2</v>
      </c>
      <c r="AM5" s="685"/>
      <c r="AN5" s="685"/>
      <c r="AO5" s="704"/>
      <c r="AP5" s="676" t="s">
        <v>216</v>
      </c>
      <c r="AQ5" s="677"/>
      <c r="AR5" s="677"/>
      <c r="AS5" s="677"/>
      <c r="AT5" s="677"/>
      <c r="AU5" s="677"/>
      <c r="AV5" s="677"/>
      <c r="AW5" s="677"/>
      <c r="AX5" s="677"/>
      <c r="AY5" s="677"/>
      <c r="AZ5" s="677"/>
      <c r="BA5" s="677"/>
      <c r="BB5" s="677"/>
      <c r="BC5" s="677"/>
      <c r="BD5" s="677"/>
      <c r="BE5" s="677"/>
      <c r="BF5" s="678"/>
      <c r="BG5" s="621">
        <v>1915712</v>
      </c>
      <c r="BH5" s="622"/>
      <c r="BI5" s="622"/>
      <c r="BJ5" s="622"/>
      <c r="BK5" s="622"/>
      <c r="BL5" s="622"/>
      <c r="BM5" s="622"/>
      <c r="BN5" s="623"/>
      <c r="BO5" s="659">
        <v>96.4</v>
      </c>
      <c r="BP5" s="659"/>
      <c r="BQ5" s="659"/>
      <c r="BR5" s="659"/>
      <c r="BS5" s="660">
        <v>8805</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121089</v>
      </c>
      <c r="S6" s="622"/>
      <c r="T6" s="622"/>
      <c r="U6" s="622"/>
      <c r="V6" s="622"/>
      <c r="W6" s="622"/>
      <c r="X6" s="622"/>
      <c r="Y6" s="623"/>
      <c r="Z6" s="659">
        <v>0.9</v>
      </c>
      <c r="AA6" s="659"/>
      <c r="AB6" s="659"/>
      <c r="AC6" s="659"/>
      <c r="AD6" s="660">
        <v>121089</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1915712</v>
      </c>
      <c r="BH6" s="622"/>
      <c r="BI6" s="622"/>
      <c r="BJ6" s="622"/>
      <c r="BK6" s="622"/>
      <c r="BL6" s="622"/>
      <c r="BM6" s="622"/>
      <c r="BN6" s="623"/>
      <c r="BO6" s="659">
        <v>96.4</v>
      </c>
      <c r="BP6" s="659"/>
      <c r="BQ6" s="659"/>
      <c r="BR6" s="659"/>
      <c r="BS6" s="660">
        <v>8805</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111549</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111549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729</v>
      </c>
      <c r="S7" s="622"/>
      <c r="T7" s="622"/>
      <c r="U7" s="622"/>
      <c r="V7" s="622"/>
      <c r="W7" s="622"/>
      <c r="X7" s="622"/>
      <c r="Y7" s="623"/>
      <c r="Z7" s="659">
        <v>0</v>
      </c>
      <c r="AA7" s="659"/>
      <c r="AB7" s="659"/>
      <c r="AC7" s="659"/>
      <c r="AD7" s="660">
        <v>729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767418</v>
      </c>
      <c r="BH7" s="622"/>
      <c r="BI7" s="622"/>
      <c r="BJ7" s="622"/>
      <c r="BK7" s="622"/>
      <c r="BL7" s="622"/>
      <c r="BM7" s="622"/>
      <c r="BN7" s="623"/>
      <c r="BO7" s="659">
        <v>38.6</v>
      </c>
      <c r="BP7" s="659"/>
      <c r="BQ7" s="659"/>
      <c r="BR7" s="659"/>
      <c r="BS7" s="660">
        <v>8805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2350181</v>
      </c>
      <c r="CS7" s="622"/>
      <c r="CT7" s="622"/>
      <c r="CU7" s="622"/>
      <c r="CV7" s="622"/>
      <c r="CW7" s="622"/>
      <c r="CX7" s="622"/>
      <c r="CY7" s="623"/>
      <c r="CZ7" s="659">
        <v>18.100000000000001</v>
      </c>
      <c r="DA7" s="659"/>
      <c r="DB7" s="659"/>
      <c r="DC7" s="659"/>
      <c r="DD7" s="627">
        <v>30391</v>
      </c>
      <c r="DE7" s="622"/>
      <c r="DF7" s="622"/>
      <c r="DG7" s="622"/>
      <c r="DH7" s="622"/>
      <c r="DI7" s="622"/>
      <c r="DJ7" s="622"/>
      <c r="DK7" s="622"/>
      <c r="DL7" s="622"/>
      <c r="DM7" s="622"/>
      <c r="DN7" s="622"/>
      <c r="DO7" s="622"/>
      <c r="DP7" s="623"/>
      <c r="DQ7" s="627">
        <v>2089520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9665</v>
      </c>
      <c r="S8" s="622"/>
      <c r="T8" s="622"/>
      <c r="U8" s="622"/>
      <c r="V8" s="622"/>
      <c r="W8" s="622"/>
      <c r="X8" s="622"/>
      <c r="Y8" s="623"/>
      <c r="Z8" s="659">
        <v>0.1</v>
      </c>
      <c r="AA8" s="659"/>
      <c r="AB8" s="659"/>
      <c r="AC8" s="659"/>
      <c r="AD8" s="660">
        <v>9665</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31380</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3190962</v>
      </c>
      <c r="CS8" s="622"/>
      <c r="CT8" s="622"/>
      <c r="CU8" s="622"/>
      <c r="CV8" s="622"/>
      <c r="CW8" s="622"/>
      <c r="CX8" s="622"/>
      <c r="CY8" s="623"/>
      <c r="CZ8" s="659">
        <v>24.5</v>
      </c>
      <c r="DA8" s="659"/>
      <c r="DB8" s="659"/>
      <c r="DC8" s="659"/>
      <c r="DD8" s="627">
        <v>1723</v>
      </c>
      <c r="DE8" s="622"/>
      <c r="DF8" s="622"/>
      <c r="DG8" s="622"/>
      <c r="DH8" s="622"/>
      <c r="DI8" s="622"/>
      <c r="DJ8" s="622"/>
      <c r="DK8" s="622"/>
      <c r="DL8" s="622"/>
      <c r="DM8" s="622"/>
      <c r="DN8" s="622"/>
      <c r="DO8" s="622"/>
      <c r="DP8" s="623"/>
      <c r="DQ8" s="627">
        <v>1840310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14139</v>
      </c>
      <c r="S9" s="622"/>
      <c r="T9" s="622"/>
      <c r="U9" s="622"/>
      <c r="V9" s="622"/>
      <c r="W9" s="622"/>
      <c r="X9" s="622"/>
      <c r="Y9" s="623"/>
      <c r="Z9" s="659">
        <v>0.1</v>
      </c>
      <c r="AA9" s="659"/>
      <c r="AB9" s="659"/>
      <c r="AC9" s="659"/>
      <c r="AD9" s="660">
        <v>14139</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664340</v>
      </c>
      <c r="BH9" s="622"/>
      <c r="BI9" s="622"/>
      <c r="BJ9" s="622"/>
      <c r="BK9" s="622"/>
      <c r="BL9" s="622"/>
      <c r="BM9" s="622"/>
      <c r="BN9" s="623"/>
      <c r="BO9" s="659">
        <v>33.4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536075</v>
      </c>
      <c r="CS9" s="622"/>
      <c r="CT9" s="622"/>
      <c r="CU9" s="622"/>
      <c r="CV9" s="622"/>
      <c r="CW9" s="622"/>
      <c r="CX9" s="622"/>
      <c r="CY9" s="623"/>
      <c r="CZ9" s="659">
        <v>4.0999999999999996</v>
      </c>
      <c r="DA9" s="659"/>
      <c r="DB9" s="659"/>
      <c r="DC9" s="659"/>
      <c r="DD9" s="627">
        <v>4510</v>
      </c>
      <c r="DE9" s="622"/>
      <c r="DF9" s="622"/>
      <c r="DG9" s="622"/>
      <c r="DH9" s="622"/>
      <c r="DI9" s="622"/>
      <c r="DJ9" s="622"/>
      <c r="DK9" s="622"/>
      <c r="DL9" s="622"/>
      <c r="DM9" s="622"/>
      <c r="DN9" s="622"/>
      <c r="DO9" s="622"/>
      <c r="DP9" s="623"/>
      <c r="DQ9" s="627">
        <v>487523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40892</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16012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4012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497642</v>
      </c>
      <c r="S11" s="622"/>
      <c r="T11" s="622"/>
      <c r="U11" s="622"/>
      <c r="V11" s="622"/>
      <c r="W11" s="622"/>
      <c r="X11" s="622"/>
      <c r="Y11" s="623"/>
      <c r="Z11" s="624">
        <v>3.6</v>
      </c>
      <c r="AA11" s="625"/>
      <c r="AB11" s="625"/>
      <c r="AC11" s="626"/>
      <c r="AD11" s="627">
        <v>497642</v>
      </c>
      <c r="AE11" s="622"/>
      <c r="AF11" s="622"/>
      <c r="AG11" s="622"/>
      <c r="AH11" s="622"/>
      <c r="AI11" s="622"/>
      <c r="AJ11" s="622"/>
      <c r="AK11" s="623"/>
      <c r="AL11" s="624">
        <v>6.5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30806</v>
      </c>
      <c r="BH11" s="622"/>
      <c r="BI11" s="622"/>
      <c r="BJ11" s="622"/>
      <c r="BK11" s="622"/>
      <c r="BL11" s="622"/>
      <c r="BM11" s="622"/>
      <c r="BN11" s="623"/>
      <c r="BO11" s="659">
        <v>1.6</v>
      </c>
      <c r="BP11" s="659"/>
      <c r="BQ11" s="659"/>
      <c r="BR11" s="659"/>
      <c r="BS11" s="660">
        <v>8805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866961</v>
      </c>
      <c r="CS11" s="622"/>
      <c r="CT11" s="622"/>
      <c r="CU11" s="622"/>
      <c r="CV11" s="622"/>
      <c r="CW11" s="622"/>
      <c r="CX11" s="622"/>
      <c r="CY11" s="623"/>
      <c r="CZ11" s="659">
        <v>6.7</v>
      </c>
      <c r="DA11" s="659"/>
      <c r="DB11" s="659"/>
      <c r="DC11" s="659"/>
      <c r="DD11" s="627">
        <v>128250</v>
      </c>
      <c r="DE11" s="622"/>
      <c r="DF11" s="622"/>
      <c r="DG11" s="622"/>
      <c r="DH11" s="622"/>
      <c r="DI11" s="622"/>
      <c r="DJ11" s="622"/>
      <c r="DK11" s="622"/>
      <c r="DL11" s="622"/>
      <c r="DM11" s="622"/>
      <c r="DN11" s="622"/>
      <c r="DO11" s="622"/>
      <c r="DP11" s="623"/>
      <c r="DQ11" s="627">
        <v>346200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5420</v>
      </c>
      <c r="S12" s="622"/>
      <c r="T12" s="622"/>
      <c r="U12" s="622"/>
      <c r="V12" s="622"/>
      <c r="W12" s="622"/>
      <c r="X12" s="622"/>
      <c r="Y12" s="623"/>
      <c r="Z12" s="659">
        <v>0</v>
      </c>
      <c r="AA12" s="659"/>
      <c r="AB12" s="659"/>
      <c r="AC12" s="659"/>
      <c r="AD12" s="660">
        <v>5420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929638</v>
      </c>
      <c r="BH12" s="622"/>
      <c r="BI12" s="622"/>
      <c r="BJ12" s="622"/>
      <c r="BK12" s="622"/>
      <c r="BL12" s="622"/>
      <c r="BM12" s="622"/>
      <c r="BN12" s="623"/>
      <c r="BO12" s="659">
        <v>46.8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263633</v>
      </c>
      <c r="CS12" s="622"/>
      <c r="CT12" s="622"/>
      <c r="CU12" s="622"/>
      <c r="CV12" s="622"/>
      <c r="CW12" s="622"/>
      <c r="CX12" s="622"/>
      <c r="CY12" s="623"/>
      <c r="CZ12" s="659">
        <v>2</v>
      </c>
      <c r="DA12" s="659"/>
      <c r="DB12" s="659"/>
      <c r="DC12" s="659"/>
      <c r="DD12" s="627" t="s">
        <v>122</v>
      </c>
      <c r="DE12" s="622"/>
      <c r="DF12" s="622"/>
      <c r="DG12" s="622"/>
      <c r="DH12" s="622"/>
      <c r="DI12" s="622"/>
      <c r="DJ12" s="622"/>
      <c r="DK12" s="622"/>
      <c r="DL12" s="622"/>
      <c r="DM12" s="622"/>
      <c r="DN12" s="622"/>
      <c r="DO12" s="622"/>
      <c r="DP12" s="623"/>
      <c r="DQ12" s="627">
        <v>159375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920747</v>
      </c>
      <c r="BH13" s="622"/>
      <c r="BI13" s="622"/>
      <c r="BJ13" s="622"/>
      <c r="BK13" s="622"/>
      <c r="BL13" s="622"/>
      <c r="BM13" s="622"/>
      <c r="BN13" s="623"/>
      <c r="BO13" s="659">
        <v>46.3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1843358</v>
      </c>
      <c r="CS13" s="622"/>
      <c r="CT13" s="622"/>
      <c r="CU13" s="622"/>
      <c r="CV13" s="622"/>
      <c r="CW13" s="622"/>
      <c r="CX13" s="622"/>
      <c r="CY13" s="623"/>
      <c r="CZ13" s="659">
        <v>14.2</v>
      </c>
      <c r="DA13" s="659"/>
      <c r="DB13" s="659"/>
      <c r="DC13" s="659"/>
      <c r="DD13" s="627">
        <v>593166</v>
      </c>
      <c r="DE13" s="622"/>
      <c r="DF13" s="622"/>
      <c r="DG13" s="622"/>
      <c r="DH13" s="622"/>
      <c r="DI13" s="622"/>
      <c r="DJ13" s="622"/>
      <c r="DK13" s="622"/>
      <c r="DL13" s="622"/>
      <c r="DM13" s="622"/>
      <c r="DN13" s="622"/>
      <c r="DO13" s="622"/>
      <c r="DP13" s="623"/>
      <c r="DQ13" s="627">
        <v>1237642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90314</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469644</v>
      </c>
      <c r="CS14" s="622"/>
      <c r="CT14" s="622"/>
      <c r="CU14" s="622"/>
      <c r="CV14" s="622"/>
      <c r="CW14" s="622"/>
      <c r="CX14" s="622"/>
      <c r="CY14" s="623"/>
      <c r="CZ14" s="659">
        <v>3.6</v>
      </c>
      <c r="DA14" s="659"/>
      <c r="DB14" s="659"/>
      <c r="DC14" s="659"/>
      <c r="DD14" s="627">
        <v>18298</v>
      </c>
      <c r="DE14" s="622"/>
      <c r="DF14" s="622"/>
      <c r="DG14" s="622"/>
      <c r="DH14" s="622"/>
      <c r="DI14" s="622"/>
      <c r="DJ14" s="622"/>
      <c r="DK14" s="622"/>
      <c r="DL14" s="622"/>
      <c r="DM14" s="622"/>
      <c r="DN14" s="622"/>
      <c r="DO14" s="622"/>
      <c r="DP14" s="623"/>
      <c r="DQ14" s="627">
        <v>435937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11586</v>
      </c>
      <c r="S15" s="622"/>
      <c r="T15" s="622"/>
      <c r="U15" s="622"/>
      <c r="V15" s="622"/>
      <c r="W15" s="622"/>
      <c r="X15" s="622"/>
      <c r="Y15" s="623"/>
      <c r="Z15" s="659">
        <v>0.1</v>
      </c>
      <c r="AA15" s="659"/>
      <c r="AB15" s="659"/>
      <c r="AC15" s="659"/>
      <c r="AD15" s="660">
        <v>11586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121331</v>
      </c>
      <c r="BH15" s="622"/>
      <c r="BI15" s="622"/>
      <c r="BJ15" s="622"/>
      <c r="BK15" s="622"/>
      <c r="BL15" s="622"/>
      <c r="BM15" s="622"/>
      <c r="BN15" s="623"/>
      <c r="BO15" s="659">
        <v>6.1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1479312</v>
      </c>
      <c r="CS15" s="622"/>
      <c r="CT15" s="622"/>
      <c r="CU15" s="622"/>
      <c r="CV15" s="622"/>
      <c r="CW15" s="622"/>
      <c r="CX15" s="622"/>
      <c r="CY15" s="623"/>
      <c r="CZ15" s="659">
        <v>11.4</v>
      </c>
      <c r="DA15" s="659"/>
      <c r="DB15" s="659"/>
      <c r="DC15" s="659"/>
      <c r="DD15" s="627">
        <v>93188</v>
      </c>
      <c r="DE15" s="622"/>
      <c r="DF15" s="622"/>
      <c r="DG15" s="622"/>
      <c r="DH15" s="622"/>
      <c r="DI15" s="622"/>
      <c r="DJ15" s="622"/>
      <c r="DK15" s="622"/>
      <c r="DL15" s="622"/>
      <c r="DM15" s="622"/>
      <c r="DN15" s="622"/>
      <c r="DO15" s="622"/>
      <c r="DP15" s="623"/>
      <c r="DQ15" s="627">
        <v>1222496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25819</v>
      </c>
      <c r="S16" s="622"/>
      <c r="T16" s="622"/>
      <c r="U16" s="622"/>
      <c r="V16" s="622"/>
      <c r="W16" s="622"/>
      <c r="X16" s="622"/>
      <c r="Y16" s="623"/>
      <c r="Z16" s="659">
        <v>0.2</v>
      </c>
      <c r="AA16" s="659"/>
      <c r="AB16" s="659"/>
      <c r="AC16" s="659"/>
      <c r="AD16" s="660">
        <v>25819</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7011</v>
      </c>
      <c r="BH16" s="622"/>
      <c r="BI16" s="622"/>
      <c r="BJ16" s="622"/>
      <c r="BK16" s="622"/>
      <c r="BL16" s="622"/>
      <c r="BM16" s="622"/>
      <c r="BN16" s="623"/>
      <c r="BO16" s="659">
        <v>0.4</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320742</v>
      </c>
      <c r="CS16" s="622"/>
      <c r="CT16" s="622"/>
      <c r="CU16" s="622"/>
      <c r="CV16" s="622"/>
      <c r="CW16" s="622"/>
      <c r="CX16" s="622"/>
      <c r="CY16" s="623"/>
      <c r="CZ16" s="659">
        <v>2.5</v>
      </c>
      <c r="DA16" s="659"/>
      <c r="DB16" s="659"/>
      <c r="DC16" s="659"/>
      <c r="DD16" s="627" t="s">
        <v>122</v>
      </c>
      <c r="DE16" s="622"/>
      <c r="DF16" s="622"/>
      <c r="DG16" s="622"/>
      <c r="DH16" s="622"/>
      <c r="DI16" s="622"/>
      <c r="DJ16" s="622"/>
      <c r="DK16" s="622"/>
      <c r="DL16" s="622"/>
      <c r="DM16" s="622"/>
      <c r="DN16" s="622"/>
      <c r="DO16" s="622"/>
      <c r="DP16" s="623"/>
      <c r="DQ16" s="627">
        <v>163414</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99149</v>
      </c>
      <c r="S17" s="622"/>
      <c r="T17" s="622"/>
      <c r="U17" s="622"/>
      <c r="V17" s="622"/>
      <c r="W17" s="622"/>
      <c r="X17" s="622"/>
      <c r="Y17" s="623"/>
      <c r="Z17" s="659">
        <v>0.7</v>
      </c>
      <c r="AA17" s="659"/>
      <c r="AB17" s="659"/>
      <c r="AC17" s="659"/>
      <c r="AD17" s="660">
        <v>99149</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1570965</v>
      </c>
      <c r="CS17" s="622"/>
      <c r="CT17" s="622"/>
      <c r="CU17" s="622"/>
      <c r="CV17" s="622"/>
      <c r="CW17" s="622"/>
      <c r="CX17" s="622"/>
      <c r="CY17" s="623"/>
      <c r="CZ17" s="659">
        <v>12.1</v>
      </c>
      <c r="DA17" s="659"/>
      <c r="DB17" s="659"/>
      <c r="DC17" s="659"/>
      <c r="DD17" s="627" t="s">
        <v>122</v>
      </c>
      <c r="DE17" s="622"/>
      <c r="DF17" s="622"/>
      <c r="DG17" s="622"/>
      <c r="DH17" s="622"/>
      <c r="DI17" s="622"/>
      <c r="DJ17" s="622"/>
      <c r="DK17" s="622"/>
      <c r="DL17" s="622"/>
      <c r="DM17" s="622"/>
      <c r="DN17" s="622"/>
      <c r="DO17" s="622"/>
      <c r="DP17" s="623"/>
      <c r="DQ17" s="627">
        <v>1559870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16781</v>
      </c>
      <c r="S18" s="622"/>
      <c r="T18" s="622"/>
      <c r="U18" s="622"/>
      <c r="V18" s="622"/>
      <c r="W18" s="622"/>
      <c r="X18" s="622"/>
      <c r="Y18" s="623"/>
      <c r="Z18" s="659">
        <v>0.1</v>
      </c>
      <c r="AA18" s="659"/>
      <c r="AB18" s="659"/>
      <c r="AC18" s="659"/>
      <c r="AD18" s="660">
        <v>16781</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440</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440</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81964</v>
      </c>
      <c r="S19" s="622"/>
      <c r="T19" s="622"/>
      <c r="U19" s="622"/>
      <c r="V19" s="622"/>
      <c r="W19" s="622"/>
      <c r="X19" s="622"/>
      <c r="Y19" s="623"/>
      <c r="Z19" s="659">
        <v>0.6</v>
      </c>
      <c r="AA19" s="659"/>
      <c r="AB19" s="659"/>
      <c r="AC19" s="659"/>
      <c r="AD19" s="660">
        <v>81964</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71447</v>
      </c>
      <c r="BH19" s="622"/>
      <c r="BI19" s="622"/>
      <c r="BJ19" s="622"/>
      <c r="BK19" s="622"/>
      <c r="BL19" s="622"/>
      <c r="BM19" s="622"/>
      <c r="BN19" s="623"/>
      <c r="BO19" s="659">
        <v>3.6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404</v>
      </c>
      <c r="S20" s="622"/>
      <c r="T20" s="622"/>
      <c r="U20" s="622"/>
      <c r="V20" s="622"/>
      <c r="W20" s="622"/>
      <c r="X20" s="622"/>
      <c r="Y20" s="623"/>
      <c r="Z20" s="659">
        <v>0</v>
      </c>
      <c r="AA20" s="659"/>
      <c r="AB20" s="659"/>
      <c r="AC20" s="659"/>
      <c r="AD20" s="660">
        <v>404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71447</v>
      </c>
      <c r="BH20" s="622"/>
      <c r="BI20" s="622"/>
      <c r="BJ20" s="622"/>
      <c r="BK20" s="622"/>
      <c r="BL20" s="622"/>
      <c r="BM20" s="622"/>
      <c r="BN20" s="623"/>
      <c r="BO20" s="659">
        <v>3.6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13019834</v>
      </c>
      <c r="CS20" s="622"/>
      <c r="CT20" s="622"/>
      <c r="CU20" s="622"/>
      <c r="CV20" s="622"/>
      <c r="CW20" s="622"/>
      <c r="CX20" s="622"/>
      <c r="CY20" s="623"/>
      <c r="CZ20" s="659">
        <v>100</v>
      </c>
      <c r="DA20" s="659"/>
      <c r="DB20" s="659"/>
      <c r="DC20" s="659"/>
      <c r="DD20" s="627">
        <v>869526</v>
      </c>
      <c r="DE20" s="622"/>
      <c r="DF20" s="622"/>
      <c r="DG20" s="622"/>
      <c r="DH20" s="622"/>
      <c r="DI20" s="622"/>
      <c r="DJ20" s="622"/>
      <c r="DK20" s="622"/>
      <c r="DL20" s="622"/>
      <c r="DM20" s="622"/>
      <c r="DN20" s="622"/>
      <c r="DO20" s="622"/>
      <c r="DP20" s="623"/>
      <c r="DQ20" s="627">
        <v>9658288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5349026</v>
      </c>
      <c r="S21" s="622"/>
      <c r="T21" s="622"/>
      <c r="U21" s="622"/>
      <c r="V21" s="622"/>
      <c r="W21" s="622"/>
      <c r="X21" s="622"/>
      <c r="Y21" s="623"/>
      <c r="Z21" s="659">
        <v>38.700000000000003</v>
      </c>
      <c r="AA21" s="659"/>
      <c r="AB21" s="659"/>
      <c r="AC21" s="659"/>
      <c r="AD21" s="660">
        <v>4915412</v>
      </c>
      <c r="AE21" s="660"/>
      <c r="AF21" s="660"/>
      <c r="AG21" s="660"/>
      <c r="AH21" s="660"/>
      <c r="AI21" s="660"/>
      <c r="AJ21" s="660"/>
      <c r="AK21" s="660"/>
      <c r="AL21" s="624">
        <v>64.3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8394</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4915412</v>
      </c>
      <c r="S22" s="622"/>
      <c r="T22" s="622"/>
      <c r="U22" s="622"/>
      <c r="V22" s="622"/>
      <c r="W22" s="622"/>
      <c r="X22" s="622"/>
      <c r="Y22" s="623"/>
      <c r="Z22" s="659">
        <v>35.5</v>
      </c>
      <c r="AA22" s="659"/>
      <c r="AB22" s="659"/>
      <c r="AC22" s="659"/>
      <c r="AD22" s="660">
        <v>4915412</v>
      </c>
      <c r="AE22" s="660"/>
      <c r="AF22" s="660"/>
      <c r="AG22" s="660"/>
      <c r="AH22" s="660"/>
      <c r="AI22" s="660"/>
      <c r="AJ22" s="660"/>
      <c r="AK22" s="660"/>
      <c r="AL22" s="624">
        <v>64.3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433614</v>
      </c>
      <c r="S23" s="622"/>
      <c r="T23" s="622"/>
      <c r="U23" s="622"/>
      <c r="V23" s="622"/>
      <c r="W23" s="622"/>
      <c r="X23" s="622"/>
      <c r="Y23" s="623"/>
      <c r="Z23" s="659">
        <v>3.1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63053</v>
      </c>
      <c r="BH23" s="622"/>
      <c r="BI23" s="622"/>
      <c r="BJ23" s="622"/>
      <c r="BK23" s="622"/>
      <c r="BL23" s="622"/>
      <c r="BM23" s="622"/>
      <c r="BN23" s="623"/>
      <c r="BO23" s="659">
        <v>3.2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5298808</v>
      </c>
      <c r="CS24" s="674"/>
      <c r="CT24" s="674"/>
      <c r="CU24" s="674"/>
      <c r="CV24" s="674"/>
      <c r="CW24" s="674"/>
      <c r="CX24" s="674"/>
      <c r="CY24" s="702"/>
      <c r="CZ24" s="703">
        <v>40.700000000000003</v>
      </c>
      <c r="DA24" s="685"/>
      <c r="DB24" s="685"/>
      <c r="DC24" s="705"/>
      <c r="DD24" s="701">
        <v>4056067</v>
      </c>
      <c r="DE24" s="674"/>
      <c r="DF24" s="674"/>
      <c r="DG24" s="674"/>
      <c r="DH24" s="674"/>
      <c r="DI24" s="674"/>
      <c r="DJ24" s="674"/>
      <c r="DK24" s="702"/>
      <c r="DL24" s="701">
        <v>3764628</v>
      </c>
      <c r="DM24" s="674"/>
      <c r="DN24" s="674"/>
      <c r="DO24" s="674"/>
      <c r="DP24" s="674"/>
      <c r="DQ24" s="674"/>
      <c r="DR24" s="674"/>
      <c r="DS24" s="674"/>
      <c r="DT24" s="674"/>
      <c r="DU24" s="674"/>
      <c r="DV24" s="702"/>
      <c r="DW24" s="703">
        <v>49.1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8121423</v>
      </c>
      <c r="S25" s="622"/>
      <c r="T25" s="622"/>
      <c r="U25" s="622"/>
      <c r="V25" s="622"/>
      <c r="W25" s="622"/>
      <c r="X25" s="622"/>
      <c r="Y25" s="623"/>
      <c r="Z25" s="659">
        <v>58.7</v>
      </c>
      <c r="AA25" s="659"/>
      <c r="AB25" s="659"/>
      <c r="AC25" s="659"/>
      <c r="AD25" s="660">
        <v>7624756</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1956013</v>
      </c>
      <c r="CS25" s="634"/>
      <c r="CT25" s="634"/>
      <c r="CU25" s="634"/>
      <c r="CV25" s="634"/>
      <c r="CW25" s="634"/>
      <c r="CX25" s="634"/>
      <c r="CY25" s="635"/>
      <c r="CZ25" s="624">
        <v>15</v>
      </c>
      <c r="DA25" s="636"/>
      <c r="DB25" s="636"/>
      <c r="DC25" s="637"/>
      <c r="DD25" s="627">
        <v>1807784</v>
      </c>
      <c r="DE25" s="634"/>
      <c r="DF25" s="634"/>
      <c r="DG25" s="634"/>
      <c r="DH25" s="634"/>
      <c r="DI25" s="634"/>
      <c r="DJ25" s="634"/>
      <c r="DK25" s="635"/>
      <c r="DL25" s="627">
        <v>1780193</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1697</v>
      </c>
      <c r="S26" s="622"/>
      <c r="T26" s="622"/>
      <c r="U26" s="622"/>
      <c r="V26" s="622"/>
      <c r="W26" s="622"/>
      <c r="X26" s="622"/>
      <c r="Y26" s="623"/>
      <c r="Z26" s="659">
        <v>0</v>
      </c>
      <c r="AA26" s="659"/>
      <c r="AB26" s="659"/>
      <c r="AC26" s="659"/>
      <c r="AD26" s="660">
        <v>1697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1087332</v>
      </c>
      <c r="CS26" s="622"/>
      <c r="CT26" s="622"/>
      <c r="CU26" s="622"/>
      <c r="CV26" s="622"/>
      <c r="CW26" s="622"/>
      <c r="CX26" s="622"/>
      <c r="CY26" s="623"/>
      <c r="CZ26" s="624">
        <v>8.4</v>
      </c>
      <c r="DA26" s="636"/>
      <c r="DB26" s="636"/>
      <c r="DC26" s="637"/>
      <c r="DD26" s="627">
        <v>1009218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58011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1987159</v>
      </c>
      <c r="BH27" s="622"/>
      <c r="BI27" s="622"/>
      <c r="BJ27" s="622"/>
      <c r="BK27" s="622"/>
      <c r="BL27" s="622"/>
      <c r="BM27" s="622"/>
      <c r="BN27" s="623"/>
      <c r="BO27" s="659">
        <v>100</v>
      </c>
      <c r="BP27" s="659"/>
      <c r="BQ27" s="659"/>
      <c r="BR27" s="659"/>
      <c r="BS27" s="660">
        <v>8805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1771830</v>
      </c>
      <c r="CS27" s="634"/>
      <c r="CT27" s="634"/>
      <c r="CU27" s="634"/>
      <c r="CV27" s="634"/>
      <c r="CW27" s="634"/>
      <c r="CX27" s="634"/>
      <c r="CY27" s="635"/>
      <c r="CZ27" s="624">
        <v>13.6</v>
      </c>
      <c r="DA27" s="636"/>
      <c r="DB27" s="636"/>
      <c r="DC27" s="637"/>
      <c r="DD27" s="627">
        <v>688413</v>
      </c>
      <c r="DE27" s="634"/>
      <c r="DF27" s="634"/>
      <c r="DG27" s="634"/>
      <c r="DH27" s="634"/>
      <c r="DI27" s="634"/>
      <c r="DJ27" s="634"/>
      <c r="DK27" s="635"/>
      <c r="DL27" s="627">
        <v>424565</v>
      </c>
      <c r="DM27" s="634"/>
      <c r="DN27" s="634"/>
      <c r="DO27" s="634"/>
      <c r="DP27" s="634"/>
      <c r="DQ27" s="634"/>
      <c r="DR27" s="634"/>
      <c r="DS27" s="634"/>
      <c r="DT27" s="634"/>
      <c r="DU27" s="634"/>
      <c r="DV27" s="635"/>
      <c r="DW27" s="624">
        <v>5.5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98867</v>
      </c>
      <c r="S28" s="622"/>
      <c r="T28" s="622"/>
      <c r="U28" s="622"/>
      <c r="V28" s="622"/>
      <c r="W28" s="622"/>
      <c r="X28" s="622"/>
      <c r="Y28" s="623"/>
      <c r="Z28" s="659">
        <v>0.7</v>
      </c>
      <c r="AA28" s="659"/>
      <c r="AB28" s="659"/>
      <c r="AC28" s="659"/>
      <c r="AD28" s="660">
        <v>13797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1570965</v>
      </c>
      <c r="CS28" s="622"/>
      <c r="CT28" s="622"/>
      <c r="CU28" s="622"/>
      <c r="CV28" s="622"/>
      <c r="CW28" s="622"/>
      <c r="CX28" s="622"/>
      <c r="CY28" s="623"/>
      <c r="CZ28" s="624">
        <v>12.1</v>
      </c>
      <c r="DA28" s="636"/>
      <c r="DB28" s="636"/>
      <c r="DC28" s="637"/>
      <c r="DD28" s="627">
        <v>1559870</v>
      </c>
      <c r="DE28" s="622"/>
      <c r="DF28" s="622"/>
      <c r="DG28" s="622"/>
      <c r="DH28" s="622"/>
      <c r="DI28" s="622"/>
      <c r="DJ28" s="622"/>
      <c r="DK28" s="623"/>
      <c r="DL28" s="627">
        <v>1559870</v>
      </c>
      <c r="DM28" s="622"/>
      <c r="DN28" s="622"/>
      <c r="DO28" s="622"/>
      <c r="DP28" s="622"/>
      <c r="DQ28" s="622"/>
      <c r="DR28" s="622"/>
      <c r="DS28" s="622"/>
      <c r="DT28" s="622"/>
      <c r="DU28" s="622"/>
      <c r="DV28" s="623"/>
      <c r="DW28" s="624">
        <v>20.399999999999999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10222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1570965</v>
      </c>
      <c r="CS29" s="634"/>
      <c r="CT29" s="634"/>
      <c r="CU29" s="634"/>
      <c r="CV29" s="634"/>
      <c r="CW29" s="634"/>
      <c r="CX29" s="634"/>
      <c r="CY29" s="635"/>
      <c r="CZ29" s="624">
        <v>12.1</v>
      </c>
      <c r="DA29" s="636"/>
      <c r="DB29" s="636"/>
      <c r="DC29" s="637"/>
      <c r="DD29" s="627">
        <v>1559870</v>
      </c>
      <c r="DE29" s="634"/>
      <c r="DF29" s="634"/>
      <c r="DG29" s="634"/>
      <c r="DH29" s="634"/>
      <c r="DI29" s="634"/>
      <c r="DJ29" s="634"/>
      <c r="DK29" s="635"/>
      <c r="DL29" s="627">
        <v>1559870</v>
      </c>
      <c r="DM29" s="634"/>
      <c r="DN29" s="634"/>
      <c r="DO29" s="634"/>
      <c r="DP29" s="634"/>
      <c r="DQ29" s="634"/>
      <c r="DR29" s="634"/>
      <c r="DS29" s="634"/>
      <c r="DT29" s="634"/>
      <c r="DU29" s="634"/>
      <c r="DV29" s="635"/>
      <c r="DW29" s="624">
        <v>20.399999999999999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1485635</v>
      </c>
      <c r="S30" s="622"/>
      <c r="T30" s="622"/>
      <c r="U30" s="622"/>
      <c r="V30" s="622"/>
      <c r="W30" s="622"/>
      <c r="X30" s="622"/>
      <c r="Y30" s="623"/>
      <c r="Z30" s="659">
        <v>10.7</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1521978</v>
      </c>
      <c r="CS30" s="622"/>
      <c r="CT30" s="622"/>
      <c r="CU30" s="622"/>
      <c r="CV30" s="622"/>
      <c r="CW30" s="622"/>
      <c r="CX30" s="622"/>
      <c r="CY30" s="623"/>
      <c r="CZ30" s="624">
        <v>11.7</v>
      </c>
      <c r="DA30" s="636"/>
      <c r="DB30" s="636"/>
      <c r="DC30" s="637"/>
      <c r="DD30" s="627">
        <v>1511557</v>
      </c>
      <c r="DE30" s="622"/>
      <c r="DF30" s="622"/>
      <c r="DG30" s="622"/>
      <c r="DH30" s="622"/>
      <c r="DI30" s="622"/>
      <c r="DJ30" s="622"/>
      <c r="DK30" s="623"/>
      <c r="DL30" s="627">
        <v>1511557</v>
      </c>
      <c r="DM30" s="622"/>
      <c r="DN30" s="622"/>
      <c r="DO30" s="622"/>
      <c r="DP30" s="622"/>
      <c r="DQ30" s="622"/>
      <c r="DR30" s="622"/>
      <c r="DS30" s="622"/>
      <c r="DT30" s="622"/>
      <c r="DU30" s="622"/>
      <c r="DV30" s="623"/>
      <c r="DW30" s="624">
        <v>19.7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99.4</v>
      </c>
      <c r="BH31" s="684"/>
      <c r="BI31" s="684"/>
      <c r="BJ31" s="684"/>
      <c r="BK31" s="684"/>
      <c r="BL31" s="684"/>
      <c r="BM31" s="685">
        <v>98</v>
      </c>
      <c r="BN31" s="684"/>
      <c r="BO31" s="684"/>
      <c r="BP31" s="684"/>
      <c r="BQ31" s="686"/>
      <c r="BR31" s="683">
        <v>99.4</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48987</v>
      </c>
      <c r="CS31" s="634"/>
      <c r="CT31" s="634"/>
      <c r="CU31" s="634"/>
      <c r="CV31" s="634"/>
      <c r="CW31" s="634"/>
      <c r="CX31" s="634"/>
      <c r="CY31" s="635"/>
      <c r="CZ31" s="624">
        <v>0.4</v>
      </c>
      <c r="DA31" s="636"/>
      <c r="DB31" s="636"/>
      <c r="DC31" s="637"/>
      <c r="DD31" s="627">
        <v>48313</v>
      </c>
      <c r="DE31" s="634"/>
      <c r="DF31" s="634"/>
      <c r="DG31" s="634"/>
      <c r="DH31" s="634"/>
      <c r="DI31" s="634"/>
      <c r="DJ31" s="634"/>
      <c r="DK31" s="635"/>
      <c r="DL31" s="627">
        <v>48313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1082696</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98.6</v>
      </c>
      <c r="BN32" s="634"/>
      <c r="BO32" s="634"/>
      <c r="BP32" s="634"/>
      <c r="BQ32" s="657"/>
      <c r="BR32" s="692">
        <v>99.4</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31173</v>
      </c>
      <c r="S33" s="622"/>
      <c r="T33" s="622"/>
      <c r="U33" s="622"/>
      <c r="V33" s="622"/>
      <c r="W33" s="622"/>
      <c r="X33" s="622"/>
      <c r="Y33" s="623"/>
      <c r="Z33" s="659">
        <v>0.2</v>
      </c>
      <c r="AA33" s="659"/>
      <c r="AB33" s="659"/>
      <c r="AC33" s="659"/>
      <c r="AD33" s="660">
        <v>2215</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97.3</v>
      </c>
      <c r="BN33" s="606"/>
      <c r="BO33" s="606"/>
      <c r="BP33" s="606"/>
      <c r="BQ33" s="669"/>
      <c r="BR33" s="682">
        <v>99.3</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6530758</v>
      </c>
      <c r="CS33" s="634"/>
      <c r="CT33" s="634"/>
      <c r="CU33" s="634"/>
      <c r="CV33" s="634"/>
      <c r="CW33" s="634"/>
      <c r="CX33" s="634"/>
      <c r="CY33" s="635"/>
      <c r="CZ33" s="624">
        <v>50.2</v>
      </c>
      <c r="DA33" s="636"/>
      <c r="DB33" s="636"/>
      <c r="DC33" s="637"/>
      <c r="DD33" s="627">
        <v>5316920</v>
      </c>
      <c r="DE33" s="634"/>
      <c r="DF33" s="634"/>
      <c r="DG33" s="634"/>
      <c r="DH33" s="634"/>
      <c r="DI33" s="634"/>
      <c r="DJ33" s="634"/>
      <c r="DK33" s="635"/>
      <c r="DL33" s="627">
        <v>3583658</v>
      </c>
      <c r="DM33" s="634"/>
      <c r="DN33" s="634"/>
      <c r="DO33" s="634"/>
      <c r="DP33" s="634"/>
      <c r="DQ33" s="634"/>
      <c r="DR33" s="634"/>
      <c r="DS33" s="634"/>
      <c r="DT33" s="634"/>
      <c r="DU33" s="634"/>
      <c r="DV33" s="635"/>
      <c r="DW33" s="624">
        <v>46.8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927238</v>
      </c>
      <c r="S34" s="622"/>
      <c r="T34" s="622"/>
      <c r="U34" s="622"/>
      <c r="V34" s="622"/>
      <c r="W34" s="622"/>
      <c r="X34" s="622"/>
      <c r="Y34" s="623"/>
      <c r="Z34" s="659">
        <v>6.7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2236384</v>
      </c>
      <c r="CS34" s="622"/>
      <c r="CT34" s="622"/>
      <c r="CU34" s="622"/>
      <c r="CV34" s="622"/>
      <c r="CW34" s="622"/>
      <c r="CX34" s="622"/>
      <c r="CY34" s="623"/>
      <c r="CZ34" s="624">
        <v>17.2</v>
      </c>
      <c r="DA34" s="636"/>
      <c r="DB34" s="636"/>
      <c r="DC34" s="637"/>
      <c r="DD34" s="627">
        <v>1805238</v>
      </c>
      <c r="DE34" s="622"/>
      <c r="DF34" s="622"/>
      <c r="DG34" s="622"/>
      <c r="DH34" s="622"/>
      <c r="DI34" s="622"/>
      <c r="DJ34" s="622"/>
      <c r="DK34" s="623"/>
      <c r="DL34" s="627">
        <v>1182166</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34058</v>
      </c>
      <c r="S35" s="622"/>
      <c r="T35" s="622"/>
      <c r="U35" s="622"/>
      <c r="V35" s="622"/>
      <c r="W35" s="622"/>
      <c r="X35" s="622"/>
      <c r="Y35" s="623"/>
      <c r="Z35" s="659">
        <v>0.2</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427779</v>
      </c>
      <c r="CS35" s="634"/>
      <c r="CT35" s="634"/>
      <c r="CU35" s="634"/>
      <c r="CV35" s="634"/>
      <c r="CW35" s="634"/>
      <c r="CX35" s="634"/>
      <c r="CY35" s="635"/>
      <c r="CZ35" s="624">
        <v>3.3</v>
      </c>
      <c r="DA35" s="636"/>
      <c r="DB35" s="636"/>
      <c r="DC35" s="637"/>
      <c r="DD35" s="627">
        <v>367482</v>
      </c>
      <c r="DE35" s="634"/>
      <c r="DF35" s="634"/>
      <c r="DG35" s="634"/>
      <c r="DH35" s="634"/>
      <c r="DI35" s="634"/>
      <c r="DJ35" s="634"/>
      <c r="DK35" s="635"/>
      <c r="DL35" s="627">
        <v>277824</v>
      </c>
      <c r="DM35" s="634"/>
      <c r="DN35" s="634"/>
      <c r="DO35" s="634"/>
      <c r="DP35" s="634"/>
      <c r="DQ35" s="634"/>
      <c r="DR35" s="634"/>
      <c r="DS35" s="634"/>
      <c r="DT35" s="634"/>
      <c r="DU35" s="634"/>
      <c r="DV35" s="635"/>
      <c r="DW35" s="624">
        <v>3.6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1015461</v>
      </c>
      <c r="S36" s="622"/>
      <c r="T36" s="622"/>
      <c r="U36" s="622"/>
      <c r="V36" s="622"/>
      <c r="W36" s="622"/>
      <c r="X36" s="622"/>
      <c r="Y36" s="623"/>
      <c r="Z36" s="659">
        <v>7.3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1703522</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65917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2240829</v>
      </c>
      <c r="CS36" s="622"/>
      <c r="CT36" s="622"/>
      <c r="CU36" s="622"/>
      <c r="CV36" s="622"/>
      <c r="CW36" s="622"/>
      <c r="CX36" s="622"/>
      <c r="CY36" s="623"/>
      <c r="CZ36" s="624">
        <v>17.2</v>
      </c>
      <c r="DA36" s="636"/>
      <c r="DB36" s="636"/>
      <c r="DC36" s="637"/>
      <c r="DD36" s="627">
        <v>1720915</v>
      </c>
      <c r="DE36" s="622"/>
      <c r="DF36" s="622"/>
      <c r="DG36" s="622"/>
      <c r="DH36" s="622"/>
      <c r="DI36" s="622"/>
      <c r="DJ36" s="622"/>
      <c r="DK36" s="623"/>
      <c r="DL36" s="627">
        <v>1342842</v>
      </c>
      <c r="DM36" s="622"/>
      <c r="DN36" s="622"/>
      <c r="DO36" s="622"/>
      <c r="DP36" s="622"/>
      <c r="DQ36" s="622"/>
      <c r="DR36" s="622"/>
      <c r="DS36" s="622"/>
      <c r="DT36" s="622"/>
      <c r="DU36" s="622"/>
      <c r="DV36" s="623"/>
      <c r="DW36" s="624">
        <v>17.5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239344</v>
      </c>
      <c r="S37" s="622"/>
      <c r="T37" s="622"/>
      <c r="U37" s="622"/>
      <c r="V37" s="622"/>
      <c r="W37" s="622"/>
      <c r="X37" s="622"/>
      <c r="Y37" s="623"/>
      <c r="Z37" s="659">
        <v>1.7</v>
      </c>
      <c r="AA37" s="659"/>
      <c r="AB37" s="659"/>
      <c r="AC37" s="659"/>
      <c r="AD37" s="660">
        <v>4393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685637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50372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537943</v>
      </c>
      <c r="CS37" s="634"/>
      <c r="CT37" s="634"/>
      <c r="CU37" s="634"/>
      <c r="CV37" s="634"/>
      <c r="CW37" s="634"/>
      <c r="CX37" s="634"/>
      <c r="CY37" s="635"/>
      <c r="CZ37" s="624">
        <v>4.0999999999999996</v>
      </c>
      <c r="DA37" s="636"/>
      <c r="DB37" s="636"/>
      <c r="DC37" s="637"/>
      <c r="DD37" s="627">
        <v>518769</v>
      </c>
      <c r="DE37" s="634"/>
      <c r="DF37" s="634"/>
      <c r="DG37" s="634"/>
      <c r="DH37" s="634"/>
      <c r="DI37" s="634"/>
      <c r="DJ37" s="634"/>
      <c r="DK37" s="635"/>
      <c r="DL37" s="627">
        <v>489859</v>
      </c>
      <c r="DM37" s="634"/>
      <c r="DN37" s="634"/>
      <c r="DO37" s="634"/>
      <c r="DP37" s="634"/>
      <c r="DQ37" s="634"/>
      <c r="DR37" s="634"/>
      <c r="DS37" s="634"/>
      <c r="DT37" s="634"/>
      <c r="DU37" s="634"/>
      <c r="DV37" s="635"/>
      <c r="DW37" s="624">
        <v>6.4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730916</v>
      </c>
      <c r="S38" s="622"/>
      <c r="T38" s="622"/>
      <c r="U38" s="622"/>
      <c r="V38" s="622"/>
      <c r="W38" s="622"/>
      <c r="X38" s="622"/>
      <c r="Y38" s="623"/>
      <c r="Z38" s="659">
        <v>5.3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13014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2552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1004431</v>
      </c>
      <c r="CS38" s="622"/>
      <c r="CT38" s="622"/>
      <c r="CU38" s="622"/>
      <c r="CV38" s="622"/>
      <c r="CW38" s="622"/>
      <c r="CX38" s="622"/>
      <c r="CY38" s="623"/>
      <c r="CZ38" s="624">
        <v>7.7</v>
      </c>
      <c r="DA38" s="636"/>
      <c r="DB38" s="636"/>
      <c r="DC38" s="637"/>
      <c r="DD38" s="627">
        <v>852382</v>
      </c>
      <c r="DE38" s="622"/>
      <c r="DF38" s="622"/>
      <c r="DG38" s="622"/>
      <c r="DH38" s="622"/>
      <c r="DI38" s="622"/>
      <c r="DJ38" s="622"/>
      <c r="DK38" s="623"/>
      <c r="DL38" s="627">
        <v>780826</v>
      </c>
      <c r="DM38" s="622"/>
      <c r="DN38" s="622"/>
      <c r="DO38" s="622"/>
      <c r="DP38" s="622"/>
      <c r="DQ38" s="622"/>
      <c r="DR38" s="622"/>
      <c r="DS38" s="622"/>
      <c r="DT38" s="622"/>
      <c r="DU38" s="622"/>
      <c r="DV38" s="623"/>
      <c r="DW38" s="624">
        <v>10.199999999999999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8171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3836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579355</v>
      </c>
      <c r="CS39" s="634"/>
      <c r="CT39" s="634"/>
      <c r="CU39" s="634"/>
      <c r="CV39" s="634"/>
      <c r="CW39" s="634"/>
      <c r="CX39" s="634"/>
      <c r="CY39" s="635"/>
      <c r="CZ39" s="624">
        <v>4.4000000000000004</v>
      </c>
      <c r="DA39" s="636"/>
      <c r="DB39" s="636"/>
      <c r="DC39" s="637"/>
      <c r="DD39" s="627">
        <v>562200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17016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1446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41980</v>
      </c>
      <c r="CS40" s="622"/>
      <c r="CT40" s="622"/>
      <c r="CU40" s="622"/>
      <c r="CV40" s="622"/>
      <c r="CW40" s="622"/>
      <c r="CX40" s="622"/>
      <c r="CY40" s="623"/>
      <c r="CZ40" s="624">
        <v>0.3</v>
      </c>
      <c r="DA40" s="636"/>
      <c r="DB40" s="636"/>
      <c r="DC40" s="637"/>
      <c r="DD40" s="627">
        <v>8703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13836741</v>
      </c>
      <c r="S41" s="646"/>
      <c r="T41" s="646"/>
      <c r="U41" s="646"/>
      <c r="V41" s="646"/>
      <c r="W41" s="646"/>
      <c r="X41" s="646"/>
      <c r="Y41" s="649"/>
      <c r="Z41" s="650">
        <v>100</v>
      </c>
      <c r="AA41" s="650"/>
      <c r="AB41" s="650"/>
      <c r="AC41" s="650"/>
      <c r="AD41" s="651">
        <v>7646858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185475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809779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1190268</v>
      </c>
      <c r="CS42" s="634"/>
      <c r="CT42" s="634"/>
      <c r="CU42" s="634"/>
      <c r="CV42" s="634"/>
      <c r="CW42" s="634"/>
      <c r="CX42" s="634"/>
      <c r="CY42" s="635"/>
      <c r="CZ42" s="624">
        <v>9.1</v>
      </c>
      <c r="DA42" s="636"/>
      <c r="DB42" s="636"/>
      <c r="DC42" s="637"/>
      <c r="DD42" s="627">
        <v>285301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28338</v>
      </c>
      <c r="CS43" s="634"/>
      <c r="CT43" s="634"/>
      <c r="CU43" s="634"/>
      <c r="CV43" s="634"/>
      <c r="CW43" s="634"/>
      <c r="CX43" s="634"/>
      <c r="CY43" s="635"/>
      <c r="CZ43" s="624">
        <v>0.2</v>
      </c>
      <c r="DA43" s="636"/>
      <c r="DB43" s="636"/>
      <c r="DC43" s="637"/>
      <c r="DD43" s="627">
        <v>28338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869526</v>
      </c>
      <c r="CS44" s="622"/>
      <c r="CT44" s="622"/>
      <c r="CU44" s="622"/>
      <c r="CV44" s="622"/>
      <c r="CW44" s="622"/>
      <c r="CX44" s="622"/>
      <c r="CY44" s="623"/>
      <c r="CZ44" s="624">
        <v>6.7</v>
      </c>
      <c r="DA44" s="625"/>
      <c r="DB44" s="625"/>
      <c r="DC44" s="626"/>
      <c r="DD44" s="627">
        <v>121887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337467</v>
      </c>
      <c r="CS45" s="634"/>
      <c r="CT45" s="634"/>
      <c r="CU45" s="634"/>
      <c r="CV45" s="634"/>
      <c r="CW45" s="634"/>
      <c r="CX45" s="634"/>
      <c r="CY45" s="635"/>
      <c r="CZ45" s="624">
        <v>2.6</v>
      </c>
      <c r="DA45" s="636"/>
      <c r="DB45" s="636"/>
      <c r="DC45" s="637"/>
      <c r="DD45" s="627">
        <v>12248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418924</v>
      </c>
      <c r="CS46" s="622"/>
      <c r="CT46" s="622"/>
      <c r="CU46" s="622"/>
      <c r="CV46" s="622"/>
      <c r="CW46" s="622"/>
      <c r="CX46" s="622"/>
      <c r="CY46" s="623"/>
      <c r="CZ46" s="624">
        <v>3.2</v>
      </c>
      <c r="DA46" s="625"/>
      <c r="DB46" s="625"/>
      <c r="DC46" s="626"/>
      <c r="DD46" s="627">
        <v>103929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320742</v>
      </c>
      <c r="CS47" s="634"/>
      <c r="CT47" s="634"/>
      <c r="CU47" s="634"/>
      <c r="CV47" s="634"/>
      <c r="CW47" s="634"/>
      <c r="CX47" s="634"/>
      <c r="CY47" s="635"/>
      <c r="CZ47" s="624">
        <v>2.5</v>
      </c>
      <c r="DA47" s="636"/>
      <c r="DB47" s="636"/>
      <c r="DC47" s="637"/>
      <c r="DD47" s="627">
        <v>163414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13019834</v>
      </c>
      <c r="CS49" s="606"/>
      <c r="CT49" s="606"/>
      <c r="CU49" s="606"/>
      <c r="CV49" s="606"/>
      <c r="CW49" s="606"/>
      <c r="CX49" s="606"/>
      <c r="CY49" s="607"/>
      <c r="CZ49" s="608">
        <v>100</v>
      </c>
      <c r="DA49" s="609"/>
      <c r="DB49" s="609"/>
      <c r="DC49" s="610"/>
      <c r="DD49" s="611">
        <v>9658288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MGV85FOZZwxLN/6wM4matA7N3ZCP/82/Al+heGgp1aS3TacwdpB+UkDl9VCrVdBLzmY5pPymzD9kjnGTezog==" saltValue="/jM6GInGrNwKn0MiVGSa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34" sqref="AK34:AO34"/>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3"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3" t="s">
        <v>371</v>
      </c>
      <c r="DH5" s="1084"/>
      <c r="DI5" s="1084"/>
      <c r="DJ5" s="1084"/>
      <c r="DK5" s="1085"/>
      <c r="DL5" s="1083" t="s">
        <v>372</v>
      </c>
      <c r="DM5" s="1084"/>
      <c r="DN5" s="1084"/>
      <c r="DO5" s="1084"/>
      <c r="DP5" s="1085"/>
      <c r="DQ5" s="1000" t="s">
        <v>373</v>
      </c>
      <c r="DR5" s="1001"/>
      <c r="DS5" s="1001"/>
      <c r="DT5" s="1001"/>
      <c r="DU5" s="1002"/>
      <c r="DV5" s="1000" t="s">
        <v>364</v>
      </c>
      <c r="DW5" s="1001"/>
      <c r="DX5" s="1001"/>
      <c r="DY5" s="1001"/>
      <c r="DZ5" s="1014"/>
      <c r="EA5" s="222"/>
    </row>
    <row r="6" spans="1:131" s="223" customFormat="1" ht="26.25" customHeight="1" thickBot="1" x14ac:dyDescent="0.25">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4"/>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6"/>
      <c r="DH6" s="1087"/>
      <c r="DI6" s="1087"/>
      <c r="DJ6" s="1087"/>
      <c r="DK6" s="1088"/>
      <c r="DL6" s="1086"/>
      <c r="DM6" s="1087"/>
      <c r="DN6" s="1087"/>
      <c r="DO6" s="1087"/>
      <c r="DP6" s="1088"/>
      <c r="DQ6" s="1003"/>
      <c r="DR6" s="1004"/>
      <c r="DS6" s="1004"/>
      <c r="DT6" s="1004"/>
      <c r="DU6" s="1005"/>
      <c r="DV6" s="1003"/>
      <c r="DW6" s="1004"/>
      <c r="DX6" s="1004"/>
      <c r="DY6" s="1004"/>
      <c r="DZ6" s="1015"/>
      <c r="EA6" s="222"/>
    </row>
    <row r="7" spans="1:131" s="223" customFormat="1" ht="26.25" customHeight="1" thickTop="1" x14ac:dyDescent="0.2">
      <c r="A7" s="224">
        <v>1</v>
      </c>
      <c r="B7" s="1046" t="s">
        <v>374</v>
      </c>
      <c r="C7" s="1047"/>
      <c r="D7" s="1047"/>
      <c r="E7" s="1047"/>
      <c r="F7" s="1047"/>
      <c r="G7" s="1047"/>
      <c r="H7" s="1047"/>
      <c r="I7" s="1047"/>
      <c r="J7" s="1047"/>
      <c r="K7" s="1047"/>
      <c r="L7" s="1047"/>
      <c r="M7" s="1047"/>
      <c r="N7" s="1047"/>
      <c r="O7" s="1047"/>
      <c r="P7" s="1048"/>
      <c r="Q7" s="1101">
        <v>13835</v>
      </c>
      <c r="R7" s="1102"/>
      <c r="S7" s="1102"/>
      <c r="T7" s="1102"/>
      <c r="U7" s="1102"/>
      <c r="V7" s="1102">
        <v>13018</v>
      </c>
      <c r="W7" s="1102"/>
      <c r="X7" s="1102"/>
      <c r="Y7" s="1102"/>
      <c r="Z7" s="1102"/>
      <c r="AA7" s="1102">
        <f>Q7-V7</f>
        <v>817</v>
      </c>
      <c r="AB7" s="1102"/>
      <c r="AC7" s="1102"/>
      <c r="AD7" s="1102"/>
      <c r="AE7" s="1103"/>
      <c r="AF7" s="1104">
        <v>704</v>
      </c>
      <c r="AG7" s="1105"/>
      <c r="AH7" s="1105"/>
      <c r="AI7" s="1105"/>
      <c r="AJ7" s="1106"/>
      <c r="AK7" s="1107">
        <v>32350</v>
      </c>
      <c r="AL7" s="1108"/>
      <c r="AM7" s="1108"/>
      <c r="AN7" s="1108"/>
      <c r="AO7" s="1108"/>
      <c r="AP7" s="1108">
        <v>13843</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558</v>
      </c>
      <c r="BT7" s="1099"/>
      <c r="BU7" s="1099"/>
      <c r="BV7" s="1099"/>
      <c r="BW7" s="1099"/>
      <c r="BX7" s="1099"/>
      <c r="BY7" s="1099"/>
      <c r="BZ7" s="1099"/>
      <c r="CA7" s="1099"/>
      <c r="CB7" s="1099"/>
      <c r="CC7" s="1099"/>
      <c r="CD7" s="1099"/>
      <c r="CE7" s="1099"/>
      <c r="CF7" s="1099"/>
      <c r="CG7" s="1111"/>
      <c r="CH7" s="1095">
        <v>4</v>
      </c>
      <c r="CI7" s="1096"/>
      <c r="CJ7" s="1096"/>
      <c r="CK7" s="1096"/>
      <c r="CL7" s="1097"/>
      <c r="CM7" s="1095">
        <v>26</v>
      </c>
      <c r="CN7" s="1096"/>
      <c r="CO7" s="1096"/>
      <c r="CP7" s="1096"/>
      <c r="CQ7" s="1097"/>
      <c r="CR7" s="1095">
        <v>19</v>
      </c>
      <c r="CS7" s="1096"/>
      <c r="CT7" s="1096"/>
      <c r="CU7" s="1096"/>
      <c r="CV7" s="1097"/>
      <c r="CW7" s="1095">
        <v>0</v>
      </c>
      <c r="CX7" s="1096"/>
      <c r="CY7" s="1096"/>
      <c r="CZ7" s="1096"/>
      <c r="DA7" s="1097"/>
      <c r="DB7" s="1095" t="s">
        <v>547</v>
      </c>
      <c r="DC7" s="1096"/>
      <c r="DD7" s="1096"/>
      <c r="DE7" s="1096"/>
      <c r="DF7" s="1097"/>
      <c r="DG7" s="1095" t="s">
        <v>547</v>
      </c>
      <c r="DH7" s="1096"/>
      <c r="DI7" s="1096"/>
      <c r="DJ7" s="1096"/>
      <c r="DK7" s="1097"/>
      <c r="DL7" s="1095" t="s">
        <v>547</v>
      </c>
      <c r="DM7" s="1096"/>
      <c r="DN7" s="1096"/>
      <c r="DO7" s="1096"/>
      <c r="DP7" s="1097"/>
      <c r="DQ7" s="1095" t="s">
        <v>547</v>
      </c>
      <c r="DR7" s="1096"/>
      <c r="DS7" s="1096"/>
      <c r="DT7" s="1096"/>
      <c r="DU7" s="1097"/>
      <c r="DV7" s="1098"/>
      <c r="DW7" s="1099"/>
      <c r="DX7" s="1099"/>
      <c r="DY7" s="1099"/>
      <c r="DZ7" s="1100"/>
      <c r="EA7" s="222"/>
    </row>
    <row r="8" spans="1:131" s="223" customFormat="1" ht="26.25" customHeight="1" x14ac:dyDescent="0.2">
      <c r="A8" s="226">
        <v>2</v>
      </c>
      <c r="B8" s="1029"/>
      <c r="C8" s="1030"/>
      <c r="D8" s="1030"/>
      <c r="E8" s="1030"/>
      <c r="F8" s="1030"/>
      <c r="G8" s="1030"/>
      <c r="H8" s="1030"/>
      <c r="I8" s="1030"/>
      <c r="J8" s="1030"/>
      <c r="K8" s="1030"/>
      <c r="L8" s="1030"/>
      <c r="M8" s="1030"/>
      <c r="N8" s="1030"/>
      <c r="O8" s="1030"/>
      <c r="P8" s="1031"/>
      <c r="Q8" s="1037"/>
      <c r="R8" s="1038"/>
      <c r="S8" s="1038"/>
      <c r="T8" s="1038"/>
      <c r="U8" s="1038"/>
      <c r="V8" s="1038"/>
      <c r="W8" s="1038"/>
      <c r="X8" s="1038"/>
      <c r="Y8" s="1038"/>
      <c r="Z8" s="1038"/>
      <c r="AA8" s="1038"/>
      <c r="AB8" s="1038"/>
      <c r="AC8" s="1038"/>
      <c r="AD8" s="1038"/>
      <c r="AE8" s="1039"/>
      <c r="AF8" s="1034"/>
      <c r="AG8" s="1035"/>
      <c r="AH8" s="1035"/>
      <c r="AI8" s="1035"/>
      <c r="AJ8" s="1036"/>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t="s">
        <v>560</v>
      </c>
      <c r="BS8" s="991" t="s">
        <v>559</v>
      </c>
      <c r="BT8" s="992"/>
      <c r="BU8" s="992"/>
      <c r="BV8" s="992"/>
      <c r="BW8" s="992"/>
      <c r="BX8" s="992"/>
      <c r="BY8" s="992"/>
      <c r="BZ8" s="992"/>
      <c r="CA8" s="992"/>
      <c r="CB8" s="992"/>
      <c r="CC8" s="992"/>
      <c r="CD8" s="992"/>
      <c r="CE8" s="992"/>
      <c r="CF8" s="992"/>
      <c r="CG8" s="1013"/>
      <c r="CH8" s="988">
        <v>1</v>
      </c>
      <c r="CI8" s="989"/>
      <c r="CJ8" s="989"/>
      <c r="CK8" s="989"/>
      <c r="CL8" s="990"/>
      <c r="CM8" s="988">
        <v>-15</v>
      </c>
      <c r="CN8" s="989"/>
      <c r="CO8" s="989"/>
      <c r="CP8" s="989"/>
      <c r="CQ8" s="990"/>
      <c r="CR8" s="988">
        <v>2</v>
      </c>
      <c r="CS8" s="989"/>
      <c r="CT8" s="989"/>
      <c r="CU8" s="989"/>
      <c r="CV8" s="990"/>
      <c r="CW8" s="988" t="s">
        <v>547</v>
      </c>
      <c r="CX8" s="989"/>
      <c r="CY8" s="989"/>
      <c r="CZ8" s="989"/>
      <c r="DA8" s="990"/>
      <c r="DB8" s="988" t="s">
        <v>547</v>
      </c>
      <c r="DC8" s="989"/>
      <c r="DD8" s="989"/>
      <c r="DE8" s="989"/>
      <c r="DF8" s="990"/>
      <c r="DG8" s="988" t="s">
        <v>547</v>
      </c>
      <c r="DH8" s="989"/>
      <c r="DI8" s="989"/>
      <c r="DJ8" s="989"/>
      <c r="DK8" s="990"/>
      <c r="DL8" s="988" t="s">
        <v>547</v>
      </c>
      <c r="DM8" s="989"/>
      <c r="DN8" s="989"/>
      <c r="DO8" s="989"/>
      <c r="DP8" s="990"/>
      <c r="DQ8" s="988">
        <v>76</v>
      </c>
      <c r="DR8" s="989"/>
      <c r="DS8" s="989"/>
      <c r="DT8" s="989"/>
      <c r="DU8" s="990"/>
      <c r="DV8" s="991"/>
      <c r="DW8" s="992"/>
      <c r="DX8" s="992"/>
      <c r="DY8" s="992"/>
      <c r="DZ8" s="993"/>
      <c r="EA8" s="222"/>
    </row>
    <row r="9" spans="1:131" s="223" customFormat="1" ht="26.25" customHeight="1" x14ac:dyDescent="0.2">
      <c r="A9" s="226">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1"/>
      <c r="BT9" s="992"/>
      <c r="BU9" s="992"/>
      <c r="BV9" s="992"/>
      <c r="BW9" s="992"/>
      <c r="BX9" s="992"/>
      <c r="BY9" s="992"/>
      <c r="BZ9" s="992"/>
      <c r="CA9" s="992"/>
      <c r="CB9" s="992"/>
      <c r="CC9" s="992"/>
      <c r="CD9" s="992"/>
      <c r="CE9" s="992"/>
      <c r="CF9" s="992"/>
      <c r="CG9" s="1013"/>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22"/>
    </row>
    <row r="10" spans="1:131" s="223" customFormat="1" ht="26.25" customHeight="1" x14ac:dyDescent="0.2">
      <c r="A10" s="226">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1"/>
      <c r="BT10" s="992"/>
      <c r="BU10" s="992"/>
      <c r="BV10" s="992"/>
      <c r="BW10" s="992"/>
      <c r="BX10" s="992"/>
      <c r="BY10" s="992"/>
      <c r="BZ10" s="992"/>
      <c r="CA10" s="992"/>
      <c r="CB10" s="992"/>
      <c r="CC10" s="992"/>
      <c r="CD10" s="992"/>
      <c r="CE10" s="992"/>
      <c r="CF10" s="992"/>
      <c r="CG10" s="1013"/>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22"/>
    </row>
    <row r="11" spans="1:131" s="223" customFormat="1" ht="26.25" customHeight="1" x14ac:dyDescent="0.2">
      <c r="A11" s="226">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1"/>
      <c r="BT11" s="992"/>
      <c r="BU11" s="992"/>
      <c r="BV11" s="992"/>
      <c r="BW11" s="992"/>
      <c r="BX11" s="992"/>
      <c r="BY11" s="992"/>
      <c r="BZ11" s="992"/>
      <c r="CA11" s="992"/>
      <c r="CB11" s="992"/>
      <c r="CC11" s="992"/>
      <c r="CD11" s="992"/>
      <c r="CE11" s="992"/>
      <c r="CF11" s="992"/>
      <c r="CG11" s="1013"/>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22"/>
    </row>
    <row r="12" spans="1:131" s="223" customFormat="1" ht="26.25" customHeight="1" x14ac:dyDescent="0.2">
      <c r="A12" s="226">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1"/>
      <c r="BT12" s="992"/>
      <c r="BU12" s="992"/>
      <c r="BV12" s="992"/>
      <c r="BW12" s="992"/>
      <c r="BX12" s="992"/>
      <c r="BY12" s="992"/>
      <c r="BZ12" s="992"/>
      <c r="CA12" s="992"/>
      <c r="CB12" s="992"/>
      <c r="CC12" s="992"/>
      <c r="CD12" s="992"/>
      <c r="CE12" s="992"/>
      <c r="CF12" s="992"/>
      <c r="CG12" s="1013"/>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22"/>
    </row>
    <row r="13" spans="1:131" s="223" customFormat="1" ht="26.25" customHeight="1" x14ac:dyDescent="0.2">
      <c r="A13" s="226">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22"/>
    </row>
    <row r="14" spans="1:131" s="223" customFormat="1" ht="26.25" customHeight="1" x14ac:dyDescent="0.2">
      <c r="A14" s="226">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22"/>
    </row>
    <row r="15" spans="1:131" s="223" customFormat="1" ht="26.25" customHeight="1" x14ac:dyDescent="0.2">
      <c r="A15" s="226">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22"/>
    </row>
    <row r="16" spans="1:131" s="223" customFormat="1" ht="26.25" customHeight="1" x14ac:dyDescent="0.2">
      <c r="A16" s="226">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22"/>
    </row>
    <row r="17" spans="1:131" s="223" customFormat="1" ht="26.25" customHeight="1" x14ac:dyDescent="0.2">
      <c r="A17" s="226">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22"/>
    </row>
    <row r="18" spans="1:131" s="223" customFormat="1" ht="26.25" customHeight="1" x14ac:dyDescent="0.2">
      <c r="A18" s="226">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22"/>
    </row>
    <row r="19" spans="1:131" s="223" customFormat="1" ht="26.25" customHeight="1" x14ac:dyDescent="0.2">
      <c r="A19" s="226">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22"/>
    </row>
    <row r="20" spans="1:131" s="223" customFormat="1" ht="26.25" customHeight="1" x14ac:dyDescent="0.2">
      <c r="A20" s="226">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25" customHeight="1" thickBot="1" x14ac:dyDescent="0.25">
      <c r="A21" s="226">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25" customHeight="1" x14ac:dyDescent="0.2">
      <c r="A22" s="226">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375</v>
      </c>
      <c r="BA22" s="1027"/>
      <c r="BB22" s="1027"/>
      <c r="BC22" s="1027"/>
      <c r="BD22" s="1028"/>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25" customHeight="1" thickBot="1" x14ac:dyDescent="0.25">
      <c r="A23" s="228" t="s">
        <v>376</v>
      </c>
      <c r="B23" s="948" t="s">
        <v>377</v>
      </c>
      <c r="C23" s="949"/>
      <c r="D23" s="949"/>
      <c r="E23" s="949"/>
      <c r="F23" s="949"/>
      <c r="G23" s="949"/>
      <c r="H23" s="949"/>
      <c r="I23" s="949"/>
      <c r="J23" s="949"/>
      <c r="K23" s="949"/>
      <c r="L23" s="949"/>
      <c r="M23" s="949"/>
      <c r="N23" s="949"/>
      <c r="O23" s="949"/>
      <c r="P23" s="950"/>
      <c r="Q23" s="1066">
        <v>13835</v>
      </c>
      <c r="R23" s="1060"/>
      <c r="S23" s="1060"/>
      <c r="T23" s="1060"/>
      <c r="U23" s="1060"/>
      <c r="V23" s="1060">
        <v>13018</v>
      </c>
      <c r="W23" s="1060"/>
      <c r="X23" s="1060"/>
      <c r="Y23" s="1060"/>
      <c r="Z23" s="1060"/>
      <c r="AA23" s="1060">
        <v>917</v>
      </c>
      <c r="AB23" s="1060"/>
      <c r="AC23" s="1060"/>
      <c r="AD23" s="1060"/>
      <c r="AE23" s="1067"/>
      <c r="AF23" s="1068">
        <v>704</v>
      </c>
      <c r="AG23" s="1060"/>
      <c r="AH23" s="1060"/>
      <c r="AI23" s="1060"/>
      <c r="AJ23" s="1069"/>
      <c r="AK23" s="1070"/>
      <c r="AL23" s="1071"/>
      <c r="AM23" s="1071"/>
      <c r="AN23" s="1071"/>
      <c r="AO23" s="1071"/>
      <c r="AP23" s="1060">
        <v>13843</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25" customHeight="1" x14ac:dyDescent="0.2">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25" customHeight="1" thickBot="1" x14ac:dyDescent="0.25">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25" customHeight="1" x14ac:dyDescent="0.2">
      <c r="A26" s="994" t="s">
        <v>357</v>
      </c>
      <c r="B26" s="995"/>
      <c r="C26" s="995"/>
      <c r="D26" s="995"/>
      <c r="E26" s="995"/>
      <c r="F26" s="995"/>
      <c r="G26" s="995"/>
      <c r="H26" s="995"/>
      <c r="I26" s="995"/>
      <c r="J26" s="995"/>
      <c r="K26" s="995"/>
      <c r="L26" s="995"/>
      <c r="M26" s="995"/>
      <c r="N26" s="995"/>
      <c r="O26" s="995"/>
      <c r="P26" s="996"/>
      <c r="Q26" s="1000" t="s">
        <v>380</v>
      </c>
      <c r="R26" s="1001"/>
      <c r="S26" s="1001"/>
      <c r="T26" s="1001"/>
      <c r="U26" s="1002"/>
      <c r="V26" s="1000" t="s">
        <v>381</v>
      </c>
      <c r="W26" s="1001"/>
      <c r="X26" s="1001"/>
      <c r="Y26" s="1001"/>
      <c r="Z26" s="1002"/>
      <c r="AA26" s="1000" t="s">
        <v>382</v>
      </c>
      <c r="AB26" s="1001"/>
      <c r="AC26" s="1001"/>
      <c r="AD26" s="1001"/>
      <c r="AE26" s="1001"/>
      <c r="AF26" s="1054" t="s">
        <v>383</v>
      </c>
      <c r="AG26" s="1007"/>
      <c r="AH26" s="1007"/>
      <c r="AI26" s="1007"/>
      <c r="AJ26" s="1055"/>
      <c r="AK26" s="1001" t="s">
        <v>384</v>
      </c>
      <c r="AL26" s="1001"/>
      <c r="AM26" s="1001"/>
      <c r="AN26" s="1001"/>
      <c r="AO26" s="1002"/>
      <c r="AP26" s="1000" t="s">
        <v>385</v>
      </c>
      <c r="AQ26" s="1001"/>
      <c r="AR26" s="1001"/>
      <c r="AS26" s="1001"/>
      <c r="AT26" s="1002"/>
      <c r="AU26" s="1000" t="s">
        <v>386</v>
      </c>
      <c r="AV26" s="1001"/>
      <c r="AW26" s="1001"/>
      <c r="AX26" s="1001"/>
      <c r="AY26" s="1002"/>
      <c r="AZ26" s="1000" t="s">
        <v>387</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25" customHeight="1" thickBot="1" x14ac:dyDescent="0.25">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6"/>
      <c r="AG27" s="1010"/>
      <c r="AH27" s="1010"/>
      <c r="AI27" s="1010"/>
      <c r="AJ27" s="1057"/>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25" customHeight="1" thickTop="1" x14ac:dyDescent="0.2">
      <c r="A28" s="230">
        <v>1</v>
      </c>
      <c r="B28" s="1046" t="s">
        <v>388</v>
      </c>
      <c r="C28" s="1047"/>
      <c r="D28" s="1047"/>
      <c r="E28" s="1047"/>
      <c r="F28" s="1047"/>
      <c r="G28" s="1047"/>
      <c r="H28" s="1047"/>
      <c r="I28" s="1047"/>
      <c r="J28" s="1047"/>
      <c r="K28" s="1047"/>
      <c r="L28" s="1047"/>
      <c r="M28" s="1047"/>
      <c r="N28" s="1047"/>
      <c r="O28" s="1047"/>
      <c r="P28" s="1048"/>
      <c r="Q28" s="1049">
        <v>2161</v>
      </c>
      <c r="R28" s="1050"/>
      <c r="S28" s="1050"/>
      <c r="T28" s="1050"/>
      <c r="U28" s="1050"/>
      <c r="V28" s="1050">
        <v>2095</v>
      </c>
      <c r="W28" s="1050"/>
      <c r="X28" s="1050"/>
      <c r="Y28" s="1050"/>
      <c r="Z28" s="1050"/>
      <c r="AA28" s="1050">
        <f>Q28-V28</f>
        <v>66</v>
      </c>
      <c r="AB28" s="1050"/>
      <c r="AC28" s="1050"/>
      <c r="AD28" s="1050"/>
      <c r="AE28" s="1051"/>
      <c r="AF28" s="1052">
        <v>66</v>
      </c>
      <c r="AG28" s="1050"/>
      <c r="AH28" s="1050"/>
      <c r="AI28" s="1050"/>
      <c r="AJ28" s="1053"/>
      <c r="AK28" s="1041">
        <v>130</v>
      </c>
      <c r="AL28" s="1042"/>
      <c r="AM28" s="1042"/>
      <c r="AN28" s="1042"/>
      <c r="AO28" s="1042"/>
      <c r="AP28" s="1042" t="s">
        <v>547</v>
      </c>
      <c r="AQ28" s="1042"/>
      <c r="AR28" s="1042"/>
      <c r="AS28" s="1042"/>
      <c r="AT28" s="1042"/>
      <c r="AU28" s="1042" t="s">
        <v>547</v>
      </c>
      <c r="AV28" s="1042"/>
      <c r="AW28" s="1042"/>
      <c r="AX28" s="1042"/>
      <c r="AY28" s="1042"/>
      <c r="AZ28" s="1043" t="s">
        <v>547</v>
      </c>
      <c r="BA28" s="1043"/>
      <c r="BB28" s="1043"/>
      <c r="BC28" s="1043"/>
      <c r="BD28" s="1043"/>
      <c r="BE28" s="1044"/>
      <c r="BF28" s="1044"/>
      <c r="BG28" s="1044"/>
      <c r="BH28" s="1044"/>
      <c r="BI28" s="1045"/>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25" customHeight="1" x14ac:dyDescent="0.2">
      <c r="A29" s="230">
        <v>2</v>
      </c>
      <c r="B29" s="1029" t="s">
        <v>389</v>
      </c>
      <c r="C29" s="1030"/>
      <c r="D29" s="1030"/>
      <c r="E29" s="1030"/>
      <c r="F29" s="1030"/>
      <c r="G29" s="1030"/>
      <c r="H29" s="1030"/>
      <c r="I29" s="1030"/>
      <c r="J29" s="1030"/>
      <c r="K29" s="1030"/>
      <c r="L29" s="1030"/>
      <c r="M29" s="1030"/>
      <c r="N29" s="1030"/>
      <c r="O29" s="1030"/>
      <c r="P29" s="1031"/>
      <c r="Q29" s="1037">
        <v>3001</v>
      </c>
      <c r="R29" s="1038"/>
      <c r="S29" s="1038"/>
      <c r="T29" s="1038"/>
      <c r="U29" s="1038"/>
      <c r="V29" s="1038">
        <v>2876</v>
      </c>
      <c r="W29" s="1038"/>
      <c r="X29" s="1038"/>
      <c r="Y29" s="1038"/>
      <c r="Z29" s="1038"/>
      <c r="AA29" s="1038">
        <f>Q29-V29</f>
        <v>125</v>
      </c>
      <c r="AB29" s="1038"/>
      <c r="AC29" s="1038"/>
      <c r="AD29" s="1038"/>
      <c r="AE29" s="1039"/>
      <c r="AF29" s="1034">
        <v>125</v>
      </c>
      <c r="AG29" s="1035"/>
      <c r="AH29" s="1035"/>
      <c r="AI29" s="1035"/>
      <c r="AJ29" s="1036"/>
      <c r="AK29" s="979">
        <v>400</v>
      </c>
      <c r="AL29" s="970"/>
      <c r="AM29" s="970"/>
      <c r="AN29" s="970"/>
      <c r="AO29" s="970"/>
      <c r="AP29" s="970" t="s">
        <v>547</v>
      </c>
      <c r="AQ29" s="970"/>
      <c r="AR29" s="970"/>
      <c r="AS29" s="970"/>
      <c r="AT29" s="970"/>
      <c r="AU29" s="970" t="s">
        <v>547</v>
      </c>
      <c r="AV29" s="970"/>
      <c r="AW29" s="970"/>
      <c r="AX29" s="970"/>
      <c r="AY29" s="970"/>
      <c r="AZ29" s="1040" t="s">
        <v>547</v>
      </c>
      <c r="BA29" s="1040"/>
      <c r="BB29" s="1040"/>
      <c r="BC29" s="1040"/>
      <c r="BD29" s="1040"/>
      <c r="BE29" s="971"/>
      <c r="BF29" s="971"/>
      <c r="BG29" s="971"/>
      <c r="BH29" s="971"/>
      <c r="BI29" s="972"/>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25" customHeight="1" x14ac:dyDescent="0.2">
      <c r="A30" s="230">
        <v>3</v>
      </c>
      <c r="B30" s="1029" t="s">
        <v>390</v>
      </c>
      <c r="C30" s="1030"/>
      <c r="D30" s="1030"/>
      <c r="E30" s="1030"/>
      <c r="F30" s="1030"/>
      <c r="G30" s="1030"/>
      <c r="H30" s="1030"/>
      <c r="I30" s="1030"/>
      <c r="J30" s="1030"/>
      <c r="K30" s="1030"/>
      <c r="L30" s="1030"/>
      <c r="M30" s="1030"/>
      <c r="N30" s="1030"/>
      <c r="O30" s="1030"/>
      <c r="P30" s="1031"/>
      <c r="Q30" s="1037">
        <v>313</v>
      </c>
      <c r="R30" s="1038"/>
      <c r="S30" s="1038"/>
      <c r="T30" s="1038"/>
      <c r="U30" s="1038"/>
      <c r="V30" s="1038">
        <v>307</v>
      </c>
      <c r="W30" s="1038"/>
      <c r="X30" s="1038"/>
      <c r="Y30" s="1038"/>
      <c r="Z30" s="1038"/>
      <c r="AA30" s="1038">
        <f>Q30-V30</f>
        <v>6</v>
      </c>
      <c r="AB30" s="1038"/>
      <c r="AC30" s="1038"/>
      <c r="AD30" s="1038"/>
      <c r="AE30" s="1039"/>
      <c r="AF30" s="1034">
        <v>6</v>
      </c>
      <c r="AG30" s="1035"/>
      <c r="AH30" s="1035"/>
      <c r="AI30" s="1035"/>
      <c r="AJ30" s="1036"/>
      <c r="AK30" s="979">
        <v>95</v>
      </c>
      <c r="AL30" s="970"/>
      <c r="AM30" s="970"/>
      <c r="AN30" s="970"/>
      <c r="AO30" s="970"/>
      <c r="AP30" s="970" t="s">
        <v>547</v>
      </c>
      <c r="AQ30" s="970"/>
      <c r="AR30" s="970"/>
      <c r="AS30" s="970"/>
      <c r="AT30" s="970"/>
      <c r="AU30" s="970" t="s">
        <v>547</v>
      </c>
      <c r="AV30" s="970"/>
      <c r="AW30" s="970"/>
      <c r="AX30" s="970"/>
      <c r="AY30" s="970"/>
      <c r="AZ30" s="1040" t="s">
        <v>547</v>
      </c>
      <c r="BA30" s="1040"/>
      <c r="BB30" s="1040"/>
      <c r="BC30" s="1040"/>
      <c r="BD30" s="1040"/>
      <c r="BE30" s="971"/>
      <c r="BF30" s="971"/>
      <c r="BG30" s="971"/>
      <c r="BH30" s="971"/>
      <c r="BI30" s="972"/>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25" customHeight="1" x14ac:dyDescent="0.2">
      <c r="A31" s="230">
        <v>4</v>
      </c>
      <c r="B31" s="1029" t="s">
        <v>391</v>
      </c>
      <c r="C31" s="1030"/>
      <c r="D31" s="1030"/>
      <c r="E31" s="1030"/>
      <c r="F31" s="1030"/>
      <c r="G31" s="1030"/>
      <c r="H31" s="1030"/>
      <c r="I31" s="1030"/>
      <c r="J31" s="1030"/>
      <c r="K31" s="1030"/>
      <c r="L31" s="1030"/>
      <c r="M31" s="1030"/>
      <c r="N31" s="1030"/>
      <c r="O31" s="1030"/>
      <c r="P31" s="1031"/>
      <c r="Q31" s="1037">
        <v>544</v>
      </c>
      <c r="R31" s="1038"/>
      <c r="S31" s="1038"/>
      <c r="T31" s="1038"/>
      <c r="U31" s="1038"/>
      <c r="V31" s="1038">
        <v>537</v>
      </c>
      <c r="W31" s="1038"/>
      <c r="X31" s="1038"/>
      <c r="Y31" s="1038"/>
      <c r="Z31" s="1038"/>
      <c r="AA31" s="1038">
        <v>6</v>
      </c>
      <c r="AB31" s="1038"/>
      <c r="AC31" s="1038"/>
      <c r="AD31" s="1038"/>
      <c r="AE31" s="1039"/>
      <c r="AF31" s="1034">
        <v>327</v>
      </c>
      <c r="AG31" s="1035"/>
      <c r="AH31" s="1035"/>
      <c r="AI31" s="1035"/>
      <c r="AJ31" s="1036"/>
      <c r="AK31" s="979">
        <v>13</v>
      </c>
      <c r="AL31" s="970"/>
      <c r="AM31" s="970"/>
      <c r="AN31" s="970"/>
      <c r="AO31" s="970"/>
      <c r="AP31" s="970">
        <v>1061</v>
      </c>
      <c r="AQ31" s="970"/>
      <c r="AR31" s="970"/>
      <c r="AS31" s="970"/>
      <c r="AT31" s="970"/>
      <c r="AU31" s="970">
        <v>70</v>
      </c>
      <c r="AV31" s="970"/>
      <c r="AW31" s="970"/>
      <c r="AX31" s="970"/>
      <c r="AY31" s="970"/>
      <c r="AZ31" s="1040" t="s">
        <v>547</v>
      </c>
      <c r="BA31" s="1040"/>
      <c r="BB31" s="1040"/>
      <c r="BC31" s="1040"/>
      <c r="BD31" s="1040"/>
      <c r="BE31" s="971" t="s">
        <v>392</v>
      </c>
      <c r="BF31" s="971"/>
      <c r="BG31" s="971"/>
      <c r="BH31" s="971"/>
      <c r="BI31" s="972"/>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25" customHeight="1" x14ac:dyDescent="0.2">
      <c r="A32" s="230">
        <v>5</v>
      </c>
      <c r="B32" s="1029" t="s">
        <v>393</v>
      </c>
      <c r="C32" s="1030"/>
      <c r="D32" s="1030"/>
      <c r="E32" s="1030"/>
      <c r="F32" s="1030"/>
      <c r="G32" s="1030"/>
      <c r="H32" s="1030"/>
      <c r="I32" s="1030"/>
      <c r="J32" s="1030"/>
      <c r="K32" s="1030"/>
      <c r="L32" s="1030"/>
      <c r="M32" s="1030"/>
      <c r="N32" s="1030"/>
      <c r="O32" s="1030"/>
      <c r="P32" s="1031"/>
      <c r="Q32" s="1037">
        <v>537</v>
      </c>
      <c r="R32" s="1038"/>
      <c r="S32" s="1038"/>
      <c r="T32" s="1038"/>
      <c r="U32" s="1038"/>
      <c r="V32" s="1038">
        <v>544</v>
      </c>
      <c r="W32" s="1038"/>
      <c r="X32" s="1038"/>
      <c r="Y32" s="1038"/>
      <c r="Z32" s="1038"/>
      <c r="AA32" s="1038">
        <v>7</v>
      </c>
      <c r="AB32" s="1038"/>
      <c r="AC32" s="1038"/>
      <c r="AD32" s="1038"/>
      <c r="AE32" s="1039"/>
      <c r="AF32" s="1034">
        <v>409</v>
      </c>
      <c r="AG32" s="1035"/>
      <c r="AH32" s="1035"/>
      <c r="AI32" s="1035"/>
      <c r="AJ32" s="1036"/>
      <c r="AK32" s="979">
        <v>0</v>
      </c>
      <c r="AL32" s="970"/>
      <c r="AM32" s="970"/>
      <c r="AN32" s="970"/>
      <c r="AO32" s="970"/>
      <c r="AP32" s="970">
        <v>251</v>
      </c>
      <c r="AQ32" s="970"/>
      <c r="AR32" s="970"/>
      <c r="AS32" s="970"/>
      <c r="AT32" s="970"/>
      <c r="AU32" s="970" t="s">
        <v>547</v>
      </c>
      <c r="AV32" s="970"/>
      <c r="AW32" s="970"/>
      <c r="AX32" s="970"/>
      <c r="AY32" s="970"/>
      <c r="AZ32" s="1040" t="s">
        <v>547</v>
      </c>
      <c r="BA32" s="1040"/>
      <c r="BB32" s="1040"/>
      <c r="BC32" s="1040"/>
      <c r="BD32" s="1040"/>
      <c r="BE32" s="971" t="s">
        <v>392</v>
      </c>
      <c r="BF32" s="971"/>
      <c r="BG32" s="971"/>
      <c r="BH32" s="971"/>
      <c r="BI32" s="972"/>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25" customHeight="1" x14ac:dyDescent="0.2">
      <c r="A33" s="230">
        <v>6</v>
      </c>
      <c r="B33" s="1029" t="s">
        <v>394</v>
      </c>
      <c r="C33" s="1030"/>
      <c r="D33" s="1030"/>
      <c r="E33" s="1030"/>
      <c r="F33" s="1030"/>
      <c r="G33" s="1030"/>
      <c r="H33" s="1030"/>
      <c r="I33" s="1030"/>
      <c r="J33" s="1030"/>
      <c r="K33" s="1030"/>
      <c r="L33" s="1030"/>
      <c r="M33" s="1030"/>
      <c r="N33" s="1030"/>
      <c r="O33" s="1030"/>
      <c r="P33" s="1031"/>
      <c r="Q33" s="1037">
        <v>885</v>
      </c>
      <c r="R33" s="1038"/>
      <c r="S33" s="1038"/>
      <c r="T33" s="1038"/>
      <c r="U33" s="1038"/>
      <c r="V33" s="1038">
        <v>893</v>
      </c>
      <c r="W33" s="1038"/>
      <c r="X33" s="1038"/>
      <c r="Y33" s="1038"/>
      <c r="Z33" s="1038"/>
      <c r="AA33" s="1038">
        <v>-8</v>
      </c>
      <c r="AB33" s="1038"/>
      <c r="AC33" s="1038"/>
      <c r="AD33" s="1038"/>
      <c r="AE33" s="1039"/>
      <c r="AF33" s="1034">
        <v>3</v>
      </c>
      <c r="AG33" s="1035"/>
      <c r="AH33" s="1035"/>
      <c r="AI33" s="1035"/>
      <c r="AJ33" s="1036"/>
      <c r="AK33" s="979">
        <v>686</v>
      </c>
      <c r="AL33" s="970"/>
      <c r="AM33" s="970"/>
      <c r="AN33" s="970"/>
      <c r="AO33" s="970"/>
      <c r="AP33" s="970">
        <v>3853</v>
      </c>
      <c r="AQ33" s="970"/>
      <c r="AR33" s="970"/>
      <c r="AS33" s="970"/>
      <c r="AT33" s="970"/>
      <c r="AU33" s="970">
        <v>4074</v>
      </c>
      <c r="AV33" s="970"/>
      <c r="AW33" s="970"/>
      <c r="AX33" s="970"/>
      <c r="AY33" s="970"/>
      <c r="AZ33" s="1040" t="s">
        <v>547</v>
      </c>
      <c r="BA33" s="1040"/>
      <c r="BB33" s="1040"/>
      <c r="BC33" s="1040"/>
      <c r="BD33" s="1040"/>
      <c r="BE33" s="971" t="s">
        <v>392</v>
      </c>
      <c r="BF33" s="971"/>
      <c r="BG33" s="971"/>
      <c r="BH33" s="971"/>
      <c r="BI33" s="972"/>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25" customHeight="1" x14ac:dyDescent="0.2">
      <c r="A34" s="230">
        <v>7</v>
      </c>
      <c r="B34" s="1029" t="s">
        <v>395</v>
      </c>
      <c r="C34" s="1030"/>
      <c r="D34" s="1030"/>
      <c r="E34" s="1030"/>
      <c r="F34" s="1030"/>
      <c r="G34" s="1030"/>
      <c r="H34" s="1030"/>
      <c r="I34" s="1030"/>
      <c r="J34" s="1030"/>
      <c r="K34" s="1030"/>
      <c r="L34" s="1030"/>
      <c r="M34" s="1030"/>
      <c r="N34" s="1030"/>
      <c r="O34" s="1030"/>
      <c r="P34" s="1031"/>
      <c r="Q34" s="1037">
        <v>57</v>
      </c>
      <c r="R34" s="1038"/>
      <c r="S34" s="1038"/>
      <c r="T34" s="1038"/>
      <c r="U34" s="1038"/>
      <c r="V34" s="1038">
        <v>55</v>
      </c>
      <c r="W34" s="1038"/>
      <c r="X34" s="1038"/>
      <c r="Y34" s="1038"/>
      <c r="Z34" s="1038"/>
      <c r="AA34" s="1038">
        <v>2</v>
      </c>
      <c r="AB34" s="1038"/>
      <c r="AC34" s="1038"/>
      <c r="AD34" s="1038"/>
      <c r="AE34" s="1039"/>
      <c r="AF34" s="1034">
        <v>2</v>
      </c>
      <c r="AG34" s="1035"/>
      <c r="AH34" s="1035"/>
      <c r="AI34" s="1035"/>
      <c r="AJ34" s="1036"/>
      <c r="AK34" s="979" t="s">
        <v>547</v>
      </c>
      <c r="AL34" s="970"/>
      <c r="AM34" s="970"/>
      <c r="AN34" s="970"/>
      <c r="AO34" s="970"/>
      <c r="AP34" s="970" t="s">
        <v>547</v>
      </c>
      <c r="AQ34" s="970"/>
      <c r="AR34" s="970"/>
      <c r="AS34" s="970"/>
      <c r="AT34" s="970"/>
      <c r="AU34" s="970" t="s">
        <v>547</v>
      </c>
      <c r="AV34" s="970"/>
      <c r="AW34" s="970"/>
      <c r="AX34" s="970"/>
      <c r="AY34" s="970"/>
      <c r="AZ34" s="1040" t="s">
        <v>547</v>
      </c>
      <c r="BA34" s="1040"/>
      <c r="BB34" s="1040"/>
      <c r="BC34" s="1040"/>
      <c r="BD34" s="1040"/>
      <c r="BE34" s="971" t="s">
        <v>396</v>
      </c>
      <c r="BF34" s="971"/>
      <c r="BG34" s="971"/>
      <c r="BH34" s="971"/>
      <c r="BI34" s="972"/>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25" customHeight="1" x14ac:dyDescent="0.2">
      <c r="A35" s="230">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79"/>
      <c r="AL35" s="970"/>
      <c r="AM35" s="970"/>
      <c r="AN35" s="970"/>
      <c r="AO35" s="970"/>
      <c r="AP35" s="970"/>
      <c r="AQ35" s="970"/>
      <c r="AR35" s="970"/>
      <c r="AS35" s="970"/>
      <c r="AT35" s="970"/>
      <c r="AU35" s="970"/>
      <c r="AV35" s="970"/>
      <c r="AW35" s="970"/>
      <c r="AX35" s="970"/>
      <c r="AY35" s="970"/>
      <c r="AZ35" s="1040"/>
      <c r="BA35" s="1040"/>
      <c r="BB35" s="1040"/>
      <c r="BC35" s="1040"/>
      <c r="BD35" s="1040"/>
      <c r="BE35" s="971"/>
      <c r="BF35" s="971"/>
      <c r="BG35" s="971"/>
      <c r="BH35" s="971"/>
      <c r="BI35" s="972"/>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25" customHeight="1" x14ac:dyDescent="0.2">
      <c r="A36" s="230">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79"/>
      <c r="AL36" s="970"/>
      <c r="AM36" s="970"/>
      <c r="AN36" s="970"/>
      <c r="AO36" s="970"/>
      <c r="AP36" s="970"/>
      <c r="AQ36" s="970"/>
      <c r="AR36" s="970"/>
      <c r="AS36" s="970"/>
      <c r="AT36" s="970"/>
      <c r="AU36" s="970"/>
      <c r="AV36" s="970"/>
      <c r="AW36" s="970"/>
      <c r="AX36" s="970"/>
      <c r="AY36" s="970"/>
      <c r="AZ36" s="1040"/>
      <c r="BA36" s="1040"/>
      <c r="BB36" s="1040"/>
      <c r="BC36" s="1040"/>
      <c r="BD36" s="1040"/>
      <c r="BE36" s="971"/>
      <c r="BF36" s="971"/>
      <c r="BG36" s="971"/>
      <c r="BH36" s="971"/>
      <c r="BI36" s="972"/>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25" customHeight="1" x14ac:dyDescent="0.2">
      <c r="A37" s="230">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25" customHeight="1" x14ac:dyDescent="0.2">
      <c r="A38" s="230">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25" customHeight="1" x14ac:dyDescent="0.2">
      <c r="A39" s="230">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25" customHeight="1" x14ac:dyDescent="0.2">
      <c r="A40" s="226">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25" customHeight="1" x14ac:dyDescent="0.2">
      <c r="A41" s="226">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25" customHeight="1" x14ac:dyDescent="0.2">
      <c r="A42" s="226">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25" customHeight="1" x14ac:dyDescent="0.2">
      <c r="A43" s="226">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25" customHeight="1" x14ac:dyDescent="0.2">
      <c r="A44" s="226">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25" customHeight="1" x14ac:dyDescent="0.2">
      <c r="A45" s="226">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25" customHeight="1" x14ac:dyDescent="0.2">
      <c r="A46" s="226">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25" customHeight="1" x14ac:dyDescent="0.2">
      <c r="A47" s="226">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25" customHeight="1" x14ac:dyDescent="0.2">
      <c r="A48" s="226">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25" customHeight="1" x14ac:dyDescent="0.2">
      <c r="A49" s="226">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25" customHeight="1" x14ac:dyDescent="0.2">
      <c r="A50" s="226">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25" customHeight="1" x14ac:dyDescent="0.2">
      <c r="A51" s="226">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25" customHeight="1" x14ac:dyDescent="0.2">
      <c r="A52" s="226">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25" customHeight="1" x14ac:dyDescent="0.2">
      <c r="A53" s="226">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25" customHeight="1" x14ac:dyDescent="0.2">
      <c r="A54" s="226">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25" customHeight="1" x14ac:dyDescent="0.2">
      <c r="A55" s="226">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25" customHeight="1" x14ac:dyDescent="0.2">
      <c r="A56" s="226">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25" customHeight="1" x14ac:dyDescent="0.2">
      <c r="A57" s="226">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25" customHeight="1" x14ac:dyDescent="0.2">
      <c r="A58" s="226">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25" customHeight="1" x14ac:dyDescent="0.2">
      <c r="A59" s="226">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25" customHeight="1" x14ac:dyDescent="0.2">
      <c r="A60" s="226">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25" customHeight="1" thickBot="1" x14ac:dyDescent="0.25">
      <c r="A61" s="226">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25" customHeight="1" x14ac:dyDescent="0.2">
      <c r="A62" s="226">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397</v>
      </c>
      <c r="BK62" s="1027"/>
      <c r="BL62" s="1027"/>
      <c r="BM62" s="1027"/>
      <c r="BN62" s="1028"/>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25" customHeight="1" thickBot="1" x14ac:dyDescent="0.25">
      <c r="A63" s="228" t="s">
        <v>376</v>
      </c>
      <c r="B63" s="948" t="s">
        <v>398</v>
      </c>
      <c r="C63" s="949"/>
      <c r="D63" s="949"/>
      <c r="E63" s="949"/>
      <c r="F63" s="949"/>
      <c r="G63" s="949"/>
      <c r="H63" s="949"/>
      <c r="I63" s="949"/>
      <c r="J63" s="949"/>
      <c r="K63" s="949"/>
      <c r="L63" s="949"/>
      <c r="M63" s="949"/>
      <c r="N63" s="949"/>
      <c r="O63" s="949"/>
      <c r="P63" s="950"/>
      <c r="Q63" s="961"/>
      <c r="R63" s="962"/>
      <c r="S63" s="962"/>
      <c r="T63" s="962"/>
      <c r="U63" s="962"/>
      <c r="V63" s="962"/>
      <c r="W63" s="962"/>
      <c r="X63" s="962"/>
      <c r="Y63" s="962"/>
      <c r="Z63" s="962"/>
      <c r="AA63" s="962"/>
      <c r="AB63" s="962"/>
      <c r="AC63" s="962"/>
      <c r="AD63" s="962"/>
      <c r="AE63" s="1019"/>
      <c r="AF63" s="1020">
        <v>938</v>
      </c>
      <c r="AG63" s="958"/>
      <c r="AH63" s="958"/>
      <c r="AI63" s="958"/>
      <c r="AJ63" s="1021"/>
      <c r="AK63" s="1022"/>
      <c r="AL63" s="962"/>
      <c r="AM63" s="962"/>
      <c r="AN63" s="962"/>
      <c r="AO63" s="962"/>
      <c r="AP63" s="958">
        <f>SUM(AP28:AT36)</f>
        <v>5165</v>
      </c>
      <c r="AQ63" s="958"/>
      <c r="AR63" s="958"/>
      <c r="AS63" s="958"/>
      <c r="AT63" s="958"/>
      <c r="AU63" s="958">
        <f>SUM(AU28:AY36)</f>
        <v>4144</v>
      </c>
      <c r="AV63" s="958"/>
      <c r="AW63" s="958"/>
      <c r="AX63" s="958"/>
      <c r="AY63" s="958"/>
      <c r="AZ63" s="1016"/>
      <c r="BA63" s="1016"/>
      <c r="BB63" s="1016"/>
      <c r="BC63" s="1016"/>
      <c r="BD63" s="1016"/>
      <c r="BE63" s="959"/>
      <c r="BF63" s="959"/>
      <c r="BG63" s="959"/>
      <c r="BH63" s="959"/>
      <c r="BI63" s="960"/>
      <c r="BJ63" s="1017" t="s">
        <v>122</v>
      </c>
      <c r="BK63" s="938"/>
      <c r="BL63" s="938"/>
      <c r="BM63" s="938"/>
      <c r="BN63" s="1018"/>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25" customHeight="1" x14ac:dyDescent="0.2">
      <c r="A66" s="994" t="s">
        <v>400</v>
      </c>
      <c r="B66" s="995"/>
      <c r="C66" s="995"/>
      <c r="D66" s="995"/>
      <c r="E66" s="995"/>
      <c r="F66" s="995"/>
      <c r="G66" s="995"/>
      <c r="H66" s="995"/>
      <c r="I66" s="995"/>
      <c r="J66" s="995"/>
      <c r="K66" s="995"/>
      <c r="L66" s="995"/>
      <c r="M66" s="995"/>
      <c r="N66" s="995"/>
      <c r="O66" s="995"/>
      <c r="P66" s="996"/>
      <c r="Q66" s="1000" t="s">
        <v>380</v>
      </c>
      <c r="R66" s="1001"/>
      <c r="S66" s="1001"/>
      <c r="T66" s="1001"/>
      <c r="U66" s="1002"/>
      <c r="V66" s="1000" t="s">
        <v>381</v>
      </c>
      <c r="W66" s="1001"/>
      <c r="X66" s="1001"/>
      <c r="Y66" s="1001"/>
      <c r="Z66" s="1002"/>
      <c r="AA66" s="1000" t="s">
        <v>382</v>
      </c>
      <c r="AB66" s="1001"/>
      <c r="AC66" s="1001"/>
      <c r="AD66" s="1001"/>
      <c r="AE66" s="1002"/>
      <c r="AF66" s="1006" t="s">
        <v>383</v>
      </c>
      <c r="AG66" s="1007"/>
      <c r="AH66" s="1007"/>
      <c r="AI66" s="1007"/>
      <c r="AJ66" s="1008"/>
      <c r="AK66" s="1000" t="s">
        <v>384</v>
      </c>
      <c r="AL66" s="995"/>
      <c r="AM66" s="995"/>
      <c r="AN66" s="995"/>
      <c r="AO66" s="996"/>
      <c r="AP66" s="1000" t="s">
        <v>385</v>
      </c>
      <c r="AQ66" s="1001"/>
      <c r="AR66" s="1001"/>
      <c r="AS66" s="1001"/>
      <c r="AT66" s="1002"/>
      <c r="AU66" s="1000" t="s">
        <v>401</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5"/>
      <c r="DW66" s="946"/>
      <c r="DX66" s="946"/>
      <c r="DY66" s="946"/>
      <c r="DZ66" s="947"/>
      <c r="EA66" s="218"/>
    </row>
    <row r="67" spans="1:131" ht="26.25" customHeight="1" thickBot="1" x14ac:dyDescent="0.25">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5"/>
      <c r="DW67" s="946"/>
      <c r="DX67" s="946"/>
      <c r="DY67" s="946"/>
      <c r="DZ67" s="947"/>
      <c r="EA67" s="218"/>
    </row>
    <row r="68" spans="1:131" ht="26.25" customHeight="1" thickTop="1" x14ac:dyDescent="0.2">
      <c r="A68" s="224">
        <v>1</v>
      </c>
      <c r="B68" s="984" t="s">
        <v>548</v>
      </c>
      <c r="C68" s="985"/>
      <c r="D68" s="985"/>
      <c r="E68" s="985"/>
      <c r="F68" s="985"/>
      <c r="G68" s="985"/>
      <c r="H68" s="985"/>
      <c r="I68" s="985"/>
      <c r="J68" s="985"/>
      <c r="K68" s="985"/>
      <c r="L68" s="985"/>
      <c r="M68" s="985"/>
      <c r="N68" s="985"/>
      <c r="O68" s="985"/>
      <c r="P68" s="986"/>
      <c r="Q68" s="987">
        <v>1046</v>
      </c>
      <c r="R68" s="981"/>
      <c r="S68" s="981"/>
      <c r="T68" s="981"/>
      <c r="U68" s="981"/>
      <c r="V68" s="981">
        <v>1043</v>
      </c>
      <c r="W68" s="981"/>
      <c r="X68" s="981"/>
      <c r="Y68" s="981"/>
      <c r="Z68" s="981"/>
      <c r="AA68" s="981">
        <v>3</v>
      </c>
      <c r="AB68" s="981"/>
      <c r="AC68" s="981"/>
      <c r="AD68" s="981"/>
      <c r="AE68" s="981"/>
      <c r="AF68" s="981">
        <v>3</v>
      </c>
      <c r="AG68" s="981"/>
      <c r="AH68" s="981"/>
      <c r="AI68" s="981"/>
      <c r="AJ68" s="981"/>
      <c r="AK68" s="981" t="s">
        <v>547</v>
      </c>
      <c r="AL68" s="981"/>
      <c r="AM68" s="981"/>
      <c r="AN68" s="981"/>
      <c r="AO68" s="981"/>
      <c r="AP68" s="981" t="s">
        <v>547</v>
      </c>
      <c r="AQ68" s="981"/>
      <c r="AR68" s="981"/>
      <c r="AS68" s="981"/>
      <c r="AT68" s="981"/>
      <c r="AU68" s="981" t="s">
        <v>547</v>
      </c>
      <c r="AV68" s="981"/>
      <c r="AW68" s="981"/>
      <c r="AX68" s="981"/>
      <c r="AY68" s="98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5"/>
      <c r="DW68" s="946"/>
      <c r="DX68" s="946"/>
      <c r="DY68" s="946"/>
      <c r="DZ68" s="947"/>
      <c r="EA68" s="218"/>
    </row>
    <row r="69" spans="1:131" ht="26.25" customHeight="1" x14ac:dyDescent="0.2">
      <c r="A69" s="226">
        <v>2</v>
      </c>
      <c r="B69" s="973" t="s">
        <v>549</v>
      </c>
      <c r="C69" s="974"/>
      <c r="D69" s="974"/>
      <c r="E69" s="974"/>
      <c r="F69" s="974"/>
      <c r="G69" s="974"/>
      <c r="H69" s="974"/>
      <c r="I69" s="974"/>
      <c r="J69" s="974"/>
      <c r="K69" s="974"/>
      <c r="L69" s="974"/>
      <c r="M69" s="974"/>
      <c r="N69" s="974"/>
      <c r="O69" s="974"/>
      <c r="P69" s="975"/>
      <c r="Q69" s="976">
        <v>127</v>
      </c>
      <c r="R69" s="970"/>
      <c r="S69" s="970"/>
      <c r="T69" s="970"/>
      <c r="U69" s="970"/>
      <c r="V69" s="970">
        <v>112</v>
      </c>
      <c r="W69" s="970"/>
      <c r="X69" s="970"/>
      <c r="Y69" s="970"/>
      <c r="Z69" s="970"/>
      <c r="AA69" s="970">
        <v>15</v>
      </c>
      <c r="AB69" s="970"/>
      <c r="AC69" s="970"/>
      <c r="AD69" s="970"/>
      <c r="AE69" s="970"/>
      <c r="AF69" s="970">
        <v>15</v>
      </c>
      <c r="AG69" s="970"/>
      <c r="AH69" s="970"/>
      <c r="AI69" s="970"/>
      <c r="AJ69" s="970"/>
      <c r="AK69" s="970">
        <v>48</v>
      </c>
      <c r="AL69" s="970"/>
      <c r="AM69" s="970"/>
      <c r="AN69" s="970"/>
      <c r="AO69" s="970"/>
      <c r="AP69" s="970" t="s">
        <v>547</v>
      </c>
      <c r="AQ69" s="970"/>
      <c r="AR69" s="970"/>
      <c r="AS69" s="970"/>
      <c r="AT69" s="970"/>
      <c r="AU69" s="970" t="s">
        <v>547</v>
      </c>
      <c r="AV69" s="970"/>
      <c r="AW69" s="970"/>
      <c r="AX69" s="970"/>
      <c r="AY69" s="970"/>
      <c r="AZ69" s="971"/>
      <c r="BA69" s="971"/>
      <c r="BB69" s="971"/>
      <c r="BC69" s="971"/>
      <c r="BD69" s="972"/>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5"/>
      <c r="DW69" s="946"/>
      <c r="DX69" s="946"/>
      <c r="DY69" s="946"/>
      <c r="DZ69" s="947"/>
      <c r="EA69" s="218"/>
    </row>
    <row r="70" spans="1:131" ht="26.25" customHeight="1" x14ac:dyDescent="0.2">
      <c r="A70" s="226">
        <v>3</v>
      </c>
      <c r="B70" s="973" t="s">
        <v>550</v>
      </c>
      <c r="C70" s="974"/>
      <c r="D70" s="974"/>
      <c r="E70" s="974"/>
      <c r="F70" s="974"/>
      <c r="G70" s="974"/>
      <c r="H70" s="974"/>
      <c r="I70" s="974"/>
      <c r="J70" s="974"/>
      <c r="K70" s="974"/>
      <c r="L70" s="974"/>
      <c r="M70" s="974"/>
      <c r="N70" s="974"/>
      <c r="O70" s="974"/>
      <c r="P70" s="975"/>
      <c r="Q70" s="976">
        <v>6413</v>
      </c>
      <c r="R70" s="970"/>
      <c r="S70" s="970"/>
      <c r="T70" s="970"/>
      <c r="U70" s="970"/>
      <c r="V70" s="970">
        <v>6154</v>
      </c>
      <c r="W70" s="970"/>
      <c r="X70" s="970"/>
      <c r="Y70" s="970"/>
      <c r="Z70" s="970"/>
      <c r="AA70" s="970">
        <v>259</v>
      </c>
      <c r="AB70" s="970"/>
      <c r="AC70" s="970"/>
      <c r="AD70" s="970"/>
      <c r="AE70" s="970"/>
      <c r="AF70" s="970">
        <v>259</v>
      </c>
      <c r="AG70" s="970"/>
      <c r="AH70" s="970"/>
      <c r="AI70" s="970"/>
      <c r="AJ70" s="970"/>
      <c r="AK70" s="970" t="s">
        <v>547</v>
      </c>
      <c r="AL70" s="970"/>
      <c r="AM70" s="970"/>
      <c r="AN70" s="970"/>
      <c r="AO70" s="970"/>
      <c r="AP70" s="970" t="s">
        <v>547</v>
      </c>
      <c r="AQ70" s="970"/>
      <c r="AR70" s="970"/>
      <c r="AS70" s="970"/>
      <c r="AT70" s="970"/>
      <c r="AU70" s="970" t="s">
        <v>547</v>
      </c>
      <c r="AV70" s="970"/>
      <c r="AW70" s="970"/>
      <c r="AX70" s="970"/>
      <c r="AY70" s="970"/>
      <c r="AZ70" s="971"/>
      <c r="BA70" s="971"/>
      <c r="BB70" s="971"/>
      <c r="BC70" s="971"/>
      <c r="BD70" s="972"/>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5"/>
      <c r="DW70" s="946"/>
      <c r="DX70" s="946"/>
      <c r="DY70" s="946"/>
      <c r="DZ70" s="947"/>
      <c r="EA70" s="218"/>
    </row>
    <row r="71" spans="1:131" ht="26.25" customHeight="1" x14ac:dyDescent="0.2">
      <c r="A71" s="226">
        <v>4</v>
      </c>
      <c r="B71" s="973" t="s">
        <v>551</v>
      </c>
      <c r="C71" s="974"/>
      <c r="D71" s="974"/>
      <c r="E71" s="974"/>
      <c r="F71" s="974"/>
      <c r="G71" s="974"/>
      <c r="H71" s="974"/>
      <c r="I71" s="974"/>
      <c r="J71" s="974"/>
      <c r="K71" s="974"/>
      <c r="L71" s="974"/>
      <c r="M71" s="974"/>
      <c r="N71" s="974"/>
      <c r="O71" s="974"/>
      <c r="P71" s="975"/>
      <c r="Q71" s="976">
        <v>30</v>
      </c>
      <c r="R71" s="970"/>
      <c r="S71" s="970"/>
      <c r="T71" s="970"/>
      <c r="U71" s="970"/>
      <c r="V71" s="970">
        <v>25</v>
      </c>
      <c r="W71" s="970"/>
      <c r="X71" s="970"/>
      <c r="Y71" s="970"/>
      <c r="Z71" s="970"/>
      <c r="AA71" s="970">
        <v>4</v>
      </c>
      <c r="AB71" s="970"/>
      <c r="AC71" s="970"/>
      <c r="AD71" s="970"/>
      <c r="AE71" s="970"/>
      <c r="AF71" s="970">
        <v>4</v>
      </c>
      <c r="AG71" s="970"/>
      <c r="AH71" s="970"/>
      <c r="AI71" s="970"/>
      <c r="AJ71" s="970"/>
      <c r="AK71" s="970">
        <v>8</v>
      </c>
      <c r="AL71" s="970"/>
      <c r="AM71" s="970"/>
      <c r="AN71" s="970"/>
      <c r="AO71" s="970"/>
      <c r="AP71" s="970" t="s">
        <v>547</v>
      </c>
      <c r="AQ71" s="970"/>
      <c r="AR71" s="970"/>
      <c r="AS71" s="970"/>
      <c r="AT71" s="970"/>
      <c r="AU71" s="970" t="s">
        <v>547</v>
      </c>
      <c r="AV71" s="970"/>
      <c r="AW71" s="970"/>
      <c r="AX71" s="970"/>
      <c r="AY71" s="970"/>
      <c r="AZ71" s="971"/>
      <c r="BA71" s="971"/>
      <c r="BB71" s="971"/>
      <c r="BC71" s="971"/>
      <c r="BD71" s="972"/>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5"/>
      <c r="DW71" s="946"/>
      <c r="DX71" s="946"/>
      <c r="DY71" s="946"/>
      <c r="DZ71" s="947"/>
      <c r="EA71" s="218"/>
    </row>
    <row r="72" spans="1:131" ht="26.25" customHeight="1" x14ac:dyDescent="0.2">
      <c r="A72" s="226">
        <v>5</v>
      </c>
      <c r="B72" s="973" t="s">
        <v>552</v>
      </c>
      <c r="C72" s="974"/>
      <c r="D72" s="974"/>
      <c r="E72" s="974"/>
      <c r="F72" s="974"/>
      <c r="G72" s="974"/>
      <c r="H72" s="974"/>
      <c r="I72" s="974"/>
      <c r="J72" s="974"/>
      <c r="K72" s="974"/>
      <c r="L72" s="974"/>
      <c r="M72" s="974"/>
      <c r="N72" s="974"/>
      <c r="O72" s="974"/>
      <c r="P72" s="975"/>
      <c r="Q72" s="976">
        <v>39</v>
      </c>
      <c r="R72" s="970"/>
      <c r="S72" s="970"/>
      <c r="T72" s="970"/>
      <c r="U72" s="970"/>
      <c r="V72" s="970">
        <v>36</v>
      </c>
      <c r="W72" s="970"/>
      <c r="X72" s="970"/>
      <c r="Y72" s="970"/>
      <c r="Z72" s="970"/>
      <c r="AA72" s="970">
        <v>3</v>
      </c>
      <c r="AB72" s="970"/>
      <c r="AC72" s="970"/>
      <c r="AD72" s="970"/>
      <c r="AE72" s="970"/>
      <c r="AF72" s="970">
        <v>3</v>
      </c>
      <c r="AG72" s="970"/>
      <c r="AH72" s="970"/>
      <c r="AI72" s="970"/>
      <c r="AJ72" s="970"/>
      <c r="AK72" s="970">
        <v>21</v>
      </c>
      <c r="AL72" s="970"/>
      <c r="AM72" s="970"/>
      <c r="AN72" s="970"/>
      <c r="AO72" s="970"/>
      <c r="AP72" s="970" t="s">
        <v>547</v>
      </c>
      <c r="AQ72" s="970"/>
      <c r="AR72" s="970"/>
      <c r="AS72" s="970"/>
      <c r="AT72" s="970"/>
      <c r="AU72" s="970" t="s">
        <v>547</v>
      </c>
      <c r="AV72" s="970"/>
      <c r="AW72" s="970"/>
      <c r="AX72" s="970"/>
      <c r="AY72" s="970"/>
      <c r="AZ72" s="971"/>
      <c r="BA72" s="971"/>
      <c r="BB72" s="971"/>
      <c r="BC72" s="971"/>
      <c r="BD72" s="972"/>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5"/>
      <c r="DW72" s="946"/>
      <c r="DX72" s="946"/>
      <c r="DY72" s="946"/>
      <c r="DZ72" s="947"/>
      <c r="EA72" s="218"/>
    </row>
    <row r="73" spans="1:131" ht="26.25" customHeight="1" x14ac:dyDescent="0.2">
      <c r="A73" s="226">
        <v>6</v>
      </c>
      <c r="B73" s="973" t="s">
        <v>553</v>
      </c>
      <c r="C73" s="974"/>
      <c r="D73" s="974"/>
      <c r="E73" s="974"/>
      <c r="F73" s="974"/>
      <c r="G73" s="974"/>
      <c r="H73" s="974"/>
      <c r="I73" s="974"/>
      <c r="J73" s="974"/>
      <c r="K73" s="974"/>
      <c r="L73" s="974"/>
      <c r="M73" s="974"/>
      <c r="N73" s="974"/>
      <c r="O73" s="974"/>
      <c r="P73" s="975"/>
      <c r="Q73" s="976">
        <v>140</v>
      </c>
      <c r="R73" s="970"/>
      <c r="S73" s="970"/>
      <c r="T73" s="970"/>
      <c r="U73" s="970"/>
      <c r="V73" s="970">
        <v>116</v>
      </c>
      <c r="W73" s="970"/>
      <c r="X73" s="970"/>
      <c r="Y73" s="970"/>
      <c r="Z73" s="970"/>
      <c r="AA73" s="970">
        <v>24</v>
      </c>
      <c r="AB73" s="970"/>
      <c r="AC73" s="970"/>
      <c r="AD73" s="970"/>
      <c r="AE73" s="970"/>
      <c r="AF73" s="970">
        <v>24</v>
      </c>
      <c r="AG73" s="970"/>
      <c r="AH73" s="970"/>
      <c r="AI73" s="970"/>
      <c r="AJ73" s="970"/>
      <c r="AK73" s="970" t="s">
        <v>561</v>
      </c>
      <c r="AL73" s="970"/>
      <c r="AM73" s="970"/>
      <c r="AN73" s="970"/>
      <c r="AO73" s="970"/>
      <c r="AP73" s="970">
        <v>52</v>
      </c>
      <c r="AQ73" s="970"/>
      <c r="AR73" s="970"/>
      <c r="AS73" s="970"/>
      <c r="AT73" s="970"/>
      <c r="AU73" s="970" t="s">
        <v>547</v>
      </c>
      <c r="AV73" s="970"/>
      <c r="AW73" s="970"/>
      <c r="AX73" s="970"/>
      <c r="AY73" s="970"/>
      <c r="AZ73" s="971"/>
      <c r="BA73" s="971"/>
      <c r="BB73" s="971"/>
      <c r="BC73" s="971"/>
      <c r="BD73" s="972"/>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5"/>
      <c r="DW73" s="946"/>
      <c r="DX73" s="946"/>
      <c r="DY73" s="946"/>
      <c r="DZ73" s="947"/>
      <c r="EA73" s="218"/>
    </row>
    <row r="74" spans="1:131" ht="26.25" customHeight="1" x14ac:dyDescent="0.2">
      <c r="A74" s="226">
        <v>7</v>
      </c>
      <c r="B74" s="973" t="s">
        <v>554</v>
      </c>
      <c r="C74" s="974"/>
      <c r="D74" s="974"/>
      <c r="E74" s="974"/>
      <c r="F74" s="974"/>
      <c r="G74" s="974"/>
      <c r="H74" s="974"/>
      <c r="I74" s="974"/>
      <c r="J74" s="974"/>
      <c r="K74" s="974"/>
      <c r="L74" s="974"/>
      <c r="M74" s="974"/>
      <c r="N74" s="974"/>
      <c r="O74" s="974"/>
      <c r="P74" s="975"/>
      <c r="Q74" s="976">
        <v>486</v>
      </c>
      <c r="R74" s="970"/>
      <c r="S74" s="970"/>
      <c r="T74" s="970"/>
      <c r="U74" s="970"/>
      <c r="V74" s="970">
        <v>450</v>
      </c>
      <c r="W74" s="970"/>
      <c r="X74" s="970"/>
      <c r="Y74" s="970"/>
      <c r="Z74" s="970"/>
      <c r="AA74" s="970">
        <v>36</v>
      </c>
      <c r="AB74" s="970"/>
      <c r="AC74" s="970"/>
      <c r="AD74" s="970"/>
      <c r="AE74" s="970"/>
      <c r="AF74" s="970">
        <v>36</v>
      </c>
      <c r="AG74" s="970"/>
      <c r="AH74" s="970"/>
      <c r="AI74" s="970"/>
      <c r="AJ74" s="970"/>
      <c r="AK74" s="970" t="s">
        <v>561</v>
      </c>
      <c r="AL74" s="970"/>
      <c r="AM74" s="970"/>
      <c r="AN74" s="970"/>
      <c r="AO74" s="970"/>
      <c r="AP74" s="970">
        <v>418</v>
      </c>
      <c r="AQ74" s="970"/>
      <c r="AR74" s="970"/>
      <c r="AS74" s="970"/>
      <c r="AT74" s="970"/>
      <c r="AU74" s="970" t="s">
        <v>547</v>
      </c>
      <c r="AV74" s="970"/>
      <c r="AW74" s="970"/>
      <c r="AX74" s="970"/>
      <c r="AY74" s="970"/>
      <c r="AZ74" s="971"/>
      <c r="BA74" s="971"/>
      <c r="BB74" s="971"/>
      <c r="BC74" s="971"/>
      <c r="BD74" s="972"/>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5"/>
      <c r="DW74" s="946"/>
      <c r="DX74" s="946"/>
      <c r="DY74" s="946"/>
      <c r="DZ74" s="947"/>
      <c r="EA74" s="218"/>
    </row>
    <row r="75" spans="1:131" ht="26.25" customHeight="1" x14ac:dyDescent="0.2">
      <c r="A75" s="226">
        <v>8</v>
      </c>
      <c r="B75" s="973" t="s">
        <v>555</v>
      </c>
      <c r="C75" s="974"/>
      <c r="D75" s="974"/>
      <c r="E75" s="974"/>
      <c r="F75" s="974"/>
      <c r="G75" s="974"/>
      <c r="H75" s="974"/>
      <c r="I75" s="974"/>
      <c r="J75" s="974"/>
      <c r="K75" s="974"/>
      <c r="L75" s="974"/>
      <c r="M75" s="974"/>
      <c r="N75" s="974"/>
      <c r="O75" s="974"/>
      <c r="P75" s="975"/>
      <c r="Q75" s="977">
        <v>3775</v>
      </c>
      <c r="R75" s="978"/>
      <c r="S75" s="978"/>
      <c r="T75" s="978"/>
      <c r="U75" s="979"/>
      <c r="V75" s="980">
        <v>3683</v>
      </c>
      <c r="W75" s="978"/>
      <c r="X75" s="978"/>
      <c r="Y75" s="978"/>
      <c r="Z75" s="979"/>
      <c r="AA75" s="980">
        <v>92</v>
      </c>
      <c r="AB75" s="978"/>
      <c r="AC75" s="978"/>
      <c r="AD75" s="978"/>
      <c r="AE75" s="979"/>
      <c r="AF75" s="980">
        <v>89</v>
      </c>
      <c r="AG75" s="978"/>
      <c r="AH75" s="978"/>
      <c r="AI75" s="978"/>
      <c r="AJ75" s="979"/>
      <c r="AK75" s="980" t="s">
        <v>547</v>
      </c>
      <c r="AL75" s="978"/>
      <c r="AM75" s="978"/>
      <c r="AN75" s="978"/>
      <c r="AO75" s="979"/>
      <c r="AP75" s="980">
        <v>3668</v>
      </c>
      <c r="AQ75" s="978"/>
      <c r="AR75" s="978"/>
      <c r="AS75" s="978"/>
      <c r="AT75" s="979"/>
      <c r="AU75" s="980">
        <v>3</v>
      </c>
      <c r="AV75" s="978"/>
      <c r="AW75" s="978"/>
      <c r="AX75" s="978"/>
      <c r="AY75" s="979"/>
      <c r="AZ75" s="971"/>
      <c r="BA75" s="971"/>
      <c r="BB75" s="971"/>
      <c r="BC75" s="971"/>
      <c r="BD75" s="972"/>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5"/>
      <c r="DW75" s="946"/>
      <c r="DX75" s="946"/>
      <c r="DY75" s="946"/>
      <c r="DZ75" s="947"/>
      <c r="EA75" s="218"/>
    </row>
    <row r="76" spans="1:131" ht="26.25" customHeight="1" x14ac:dyDescent="0.2">
      <c r="A76" s="226">
        <v>9</v>
      </c>
      <c r="B76" s="973" t="s">
        <v>556</v>
      </c>
      <c r="C76" s="974"/>
      <c r="D76" s="974"/>
      <c r="E76" s="974"/>
      <c r="F76" s="974"/>
      <c r="G76" s="974"/>
      <c r="H76" s="974"/>
      <c r="I76" s="974"/>
      <c r="J76" s="974"/>
      <c r="K76" s="974"/>
      <c r="L76" s="974"/>
      <c r="M76" s="974"/>
      <c r="N76" s="974"/>
      <c r="O76" s="974"/>
      <c r="P76" s="975"/>
      <c r="Q76" s="977">
        <v>335</v>
      </c>
      <c r="R76" s="978"/>
      <c r="S76" s="978"/>
      <c r="T76" s="978"/>
      <c r="U76" s="979"/>
      <c r="V76" s="980">
        <v>181</v>
      </c>
      <c r="W76" s="978"/>
      <c r="X76" s="978"/>
      <c r="Y76" s="978"/>
      <c r="Z76" s="979"/>
      <c r="AA76" s="980">
        <v>154</v>
      </c>
      <c r="AB76" s="978"/>
      <c r="AC76" s="978"/>
      <c r="AD76" s="978"/>
      <c r="AE76" s="979"/>
      <c r="AF76" s="980">
        <v>154</v>
      </c>
      <c r="AG76" s="978"/>
      <c r="AH76" s="978"/>
      <c r="AI76" s="978"/>
      <c r="AJ76" s="979"/>
      <c r="AK76" s="980">
        <v>162</v>
      </c>
      <c r="AL76" s="978"/>
      <c r="AM76" s="978"/>
      <c r="AN76" s="978"/>
      <c r="AO76" s="979"/>
      <c r="AP76" s="980" t="s">
        <v>547</v>
      </c>
      <c r="AQ76" s="978"/>
      <c r="AR76" s="978"/>
      <c r="AS76" s="978"/>
      <c r="AT76" s="979"/>
      <c r="AU76" s="980" t="s">
        <v>547</v>
      </c>
      <c r="AV76" s="978"/>
      <c r="AW76" s="978"/>
      <c r="AX76" s="978"/>
      <c r="AY76" s="979"/>
      <c r="AZ76" s="971"/>
      <c r="BA76" s="971"/>
      <c r="BB76" s="971"/>
      <c r="BC76" s="971"/>
      <c r="BD76" s="972"/>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5"/>
      <c r="DW76" s="946"/>
      <c r="DX76" s="946"/>
      <c r="DY76" s="946"/>
      <c r="DZ76" s="947"/>
      <c r="EA76" s="218"/>
    </row>
    <row r="77" spans="1:131" ht="26.25" customHeight="1" x14ac:dyDescent="0.2">
      <c r="A77" s="226">
        <v>10</v>
      </c>
      <c r="B77" s="973" t="s">
        <v>557</v>
      </c>
      <c r="C77" s="974"/>
      <c r="D77" s="974"/>
      <c r="E77" s="974"/>
      <c r="F77" s="974"/>
      <c r="G77" s="974"/>
      <c r="H77" s="974"/>
      <c r="I77" s="974"/>
      <c r="J77" s="974"/>
      <c r="K77" s="974"/>
      <c r="L77" s="974"/>
      <c r="M77" s="974"/>
      <c r="N77" s="974"/>
      <c r="O77" s="974"/>
      <c r="P77" s="975"/>
      <c r="Q77" s="977">
        <v>166278</v>
      </c>
      <c r="R77" s="978"/>
      <c r="S77" s="978"/>
      <c r="T77" s="978"/>
      <c r="U77" s="979"/>
      <c r="V77" s="980">
        <v>162373</v>
      </c>
      <c r="W77" s="978"/>
      <c r="X77" s="978"/>
      <c r="Y77" s="978"/>
      <c r="Z77" s="979"/>
      <c r="AA77" s="980">
        <v>3905</v>
      </c>
      <c r="AB77" s="978"/>
      <c r="AC77" s="978"/>
      <c r="AD77" s="978"/>
      <c r="AE77" s="979"/>
      <c r="AF77" s="980">
        <v>3905</v>
      </c>
      <c r="AG77" s="978"/>
      <c r="AH77" s="978"/>
      <c r="AI77" s="978"/>
      <c r="AJ77" s="979"/>
      <c r="AK77" s="980">
        <v>1502</v>
      </c>
      <c r="AL77" s="978"/>
      <c r="AM77" s="978"/>
      <c r="AN77" s="978"/>
      <c r="AO77" s="979"/>
      <c r="AP77" s="980" t="s">
        <v>547</v>
      </c>
      <c r="AQ77" s="978"/>
      <c r="AR77" s="978"/>
      <c r="AS77" s="978"/>
      <c r="AT77" s="979"/>
      <c r="AU77" s="980" t="s">
        <v>547</v>
      </c>
      <c r="AV77" s="978"/>
      <c r="AW77" s="978"/>
      <c r="AX77" s="978"/>
      <c r="AY77" s="979"/>
      <c r="AZ77" s="971"/>
      <c r="BA77" s="971"/>
      <c r="BB77" s="971"/>
      <c r="BC77" s="971"/>
      <c r="BD77" s="972"/>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5"/>
      <c r="DW77" s="946"/>
      <c r="DX77" s="946"/>
      <c r="DY77" s="946"/>
      <c r="DZ77" s="947"/>
      <c r="EA77" s="218"/>
    </row>
    <row r="78" spans="1:131" ht="26.25" customHeight="1" x14ac:dyDescent="0.2">
      <c r="A78" s="226">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5"/>
      <c r="DW78" s="946"/>
      <c r="DX78" s="946"/>
      <c r="DY78" s="946"/>
      <c r="DZ78" s="947"/>
      <c r="EA78" s="218"/>
    </row>
    <row r="79" spans="1:131" ht="26.25" customHeight="1" x14ac:dyDescent="0.2">
      <c r="A79" s="226">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5"/>
      <c r="DW79" s="946"/>
      <c r="DX79" s="946"/>
      <c r="DY79" s="946"/>
      <c r="DZ79" s="947"/>
      <c r="EA79" s="218"/>
    </row>
    <row r="80" spans="1:131" ht="26.25" customHeight="1" x14ac:dyDescent="0.2">
      <c r="A80" s="226">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5"/>
      <c r="DW80" s="946"/>
      <c r="DX80" s="946"/>
      <c r="DY80" s="946"/>
      <c r="DZ80" s="947"/>
      <c r="EA80" s="218"/>
    </row>
    <row r="81" spans="1:131" ht="26.25" customHeight="1" x14ac:dyDescent="0.2">
      <c r="A81" s="226">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5"/>
      <c r="DW81" s="946"/>
      <c r="DX81" s="946"/>
      <c r="DY81" s="946"/>
      <c r="DZ81" s="947"/>
      <c r="EA81" s="218"/>
    </row>
    <row r="82" spans="1:131" ht="26.25" customHeight="1" x14ac:dyDescent="0.2">
      <c r="A82" s="226">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5"/>
      <c r="DW82" s="946"/>
      <c r="DX82" s="946"/>
      <c r="DY82" s="946"/>
      <c r="DZ82" s="947"/>
      <c r="EA82" s="218"/>
    </row>
    <row r="83" spans="1:131" ht="26.25" customHeight="1" x14ac:dyDescent="0.2">
      <c r="A83" s="226">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5"/>
      <c r="DW83" s="946"/>
      <c r="DX83" s="946"/>
      <c r="DY83" s="946"/>
      <c r="DZ83" s="947"/>
      <c r="EA83" s="218"/>
    </row>
    <row r="84" spans="1:131" ht="26.25" customHeight="1" x14ac:dyDescent="0.2">
      <c r="A84" s="226">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5"/>
      <c r="DW84" s="946"/>
      <c r="DX84" s="946"/>
      <c r="DY84" s="946"/>
      <c r="DZ84" s="947"/>
      <c r="EA84" s="218"/>
    </row>
    <row r="85" spans="1:131" ht="26.25" customHeight="1" x14ac:dyDescent="0.2">
      <c r="A85" s="226">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5"/>
      <c r="DW85" s="946"/>
      <c r="DX85" s="946"/>
      <c r="DY85" s="946"/>
      <c r="DZ85" s="947"/>
      <c r="EA85" s="218"/>
    </row>
    <row r="86" spans="1:131" ht="26.25" customHeight="1" x14ac:dyDescent="0.2">
      <c r="A86" s="226">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5"/>
      <c r="DW86" s="946"/>
      <c r="DX86" s="946"/>
      <c r="DY86" s="946"/>
      <c r="DZ86" s="947"/>
      <c r="EA86" s="218"/>
    </row>
    <row r="87" spans="1:131" ht="26.25" customHeight="1" x14ac:dyDescent="0.2">
      <c r="A87" s="23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5"/>
      <c r="DW87" s="946"/>
      <c r="DX87" s="946"/>
      <c r="DY87" s="946"/>
      <c r="DZ87" s="947"/>
      <c r="EA87" s="218"/>
    </row>
    <row r="88" spans="1:131" ht="26.25" customHeight="1" thickBot="1" x14ac:dyDescent="0.25">
      <c r="A88" s="228" t="s">
        <v>376</v>
      </c>
      <c r="B88" s="948" t="s">
        <v>402</v>
      </c>
      <c r="C88" s="949"/>
      <c r="D88" s="949"/>
      <c r="E88" s="949"/>
      <c r="F88" s="949"/>
      <c r="G88" s="949"/>
      <c r="H88" s="949"/>
      <c r="I88" s="949"/>
      <c r="J88" s="949"/>
      <c r="K88" s="949"/>
      <c r="L88" s="949"/>
      <c r="M88" s="949"/>
      <c r="N88" s="949"/>
      <c r="O88" s="949"/>
      <c r="P88" s="950"/>
      <c r="Q88" s="961"/>
      <c r="R88" s="962"/>
      <c r="S88" s="962"/>
      <c r="T88" s="962"/>
      <c r="U88" s="962"/>
      <c r="V88" s="962"/>
      <c r="W88" s="962"/>
      <c r="X88" s="962"/>
      <c r="Y88" s="962"/>
      <c r="Z88" s="962"/>
      <c r="AA88" s="962"/>
      <c r="AB88" s="962"/>
      <c r="AC88" s="962"/>
      <c r="AD88" s="962"/>
      <c r="AE88" s="962"/>
      <c r="AF88" s="958">
        <f>SUM(AF68:AJ87)</f>
        <v>4492</v>
      </c>
      <c r="AG88" s="958"/>
      <c r="AH88" s="958"/>
      <c r="AI88" s="958"/>
      <c r="AJ88" s="958"/>
      <c r="AK88" s="962"/>
      <c r="AL88" s="962"/>
      <c r="AM88" s="962"/>
      <c r="AN88" s="962"/>
      <c r="AO88" s="962"/>
      <c r="AP88" s="958">
        <f>SUM(AP68:AT87)</f>
        <v>4138</v>
      </c>
      <c r="AQ88" s="958"/>
      <c r="AR88" s="958"/>
      <c r="AS88" s="958"/>
      <c r="AT88" s="958"/>
      <c r="AU88" s="958">
        <f>SUM(AU68:AY87)</f>
        <v>3</v>
      </c>
      <c r="AV88" s="958"/>
      <c r="AW88" s="958"/>
      <c r="AX88" s="958"/>
      <c r="AY88" s="958"/>
      <c r="AZ88" s="959"/>
      <c r="BA88" s="959"/>
      <c r="BB88" s="959"/>
      <c r="BC88" s="959"/>
      <c r="BD88" s="960"/>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48" t="s">
        <v>403</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37">
        <f>SUM(CR7:CV9)</f>
        <v>21</v>
      </c>
      <c r="CS102" s="938"/>
      <c r="CT102" s="938"/>
      <c r="CU102" s="938"/>
      <c r="CV102" s="939"/>
      <c r="CW102" s="937" t="s">
        <v>547</v>
      </c>
      <c r="CX102" s="938"/>
      <c r="CY102" s="938"/>
      <c r="CZ102" s="938"/>
      <c r="DA102" s="939"/>
      <c r="DB102" s="937" t="s">
        <v>547</v>
      </c>
      <c r="DC102" s="938"/>
      <c r="DD102" s="938"/>
      <c r="DE102" s="938"/>
      <c r="DF102" s="939"/>
      <c r="DG102" s="937" t="s">
        <v>547</v>
      </c>
      <c r="DH102" s="938"/>
      <c r="DI102" s="938"/>
      <c r="DJ102" s="938"/>
      <c r="DK102" s="939"/>
      <c r="DL102" s="937" t="s">
        <v>547</v>
      </c>
      <c r="DM102" s="938"/>
      <c r="DN102" s="938"/>
      <c r="DO102" s="938"/>
      <c r="DP102" s="939"/>
      <c r="DQ102" s="937">
        <f t="shared" ref="DQ102" si="0">SUM(DQ7:DU9)</f>
        <v>76</v>
      </c>
      <c r="DR102" s="938"/>
      <c r="DS102" s="938"/>
      <c r="DT102" s="938"/>
      <c r="DU102" s="939"/>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1571133</v>
      </c>
      <c r="AB110" s="889"/>
      <c r="AC110" s="889"/>
      <c r="AD110" s="889"/>
      <c r="AE110" s="890"/>
      <c r="AF110" s="891">
        <v>1614144</v>
      </c>
      <c r="AG110" s="889"/>
      <c r="AH110" s="889"/>
      <c r="AI110" s="889"/>
      <c r="AJ110" s="890"/>
      <c r="AK110" s="891">
        <v>1570965</v>
      </c>
      <c r="AL110" s="889"/>
      <c r="AM110" s="889"/>
      <c r="AN110" s="889"/>
      <c r="AO110" s="890"/>
      <c r="AP110" s="892">
        <v>25.7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15158440</v>
      </c>
      <c r="BR110" s="842"/>
      <c r="BS110" s="842"/>
      <c r="BT110" s="842"/>
      <c r="BU110" s="842"/>
      <c r="BV110" s="842">
        <v>14634335</v>
      </c>
      <c r="BW110" s="842"/>
      <c r="BX110" s="842"/>
      <c r="BY110" s="842"/>
      <c r="BZ110" s="842"/>
      <c r="CA110" s="842">
        <v>13843273</v>
      </c>
      <c r="CB110" s="842"/>
      <c r="CC110" s="842"/>
      <c r="CD110" s="842"/>
      <c r="CE110" s="842"/>
      <c r="CF110" s="866">
        <v>226.2</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4464953</v>
      </c>
      <c r="BR112" s="817"/>
      <c r="BS112" s="817"/>
      <c r="BT112" s="817"/>
      <c r="BU112" s="817"/>
      <c r="BV112" s="817">
        <v>4170069</v>
      </c>
      <c r="BW112" s="817"/>
      <c r="BX112" s="817"/>
      <c r="BY112" s="817"/>
      <c r="BZ112" s="817"/>
      <c r="CA112" s="817">
        <v>4143538</v>
      </c>
      <c r="CB112" s="817"/>
      <c r="CC112" s="817"/>
      <c r="CD112" s="817"/>
      <c r="CE112" s="817"/>
      <c r="CF112" s="875">
        <v>67.7</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655768</v>
      </c>
      <c r="AB113" s="919"/>
      <c r="AC113" s="919"/>
      <c r="AD113" s="919"/>
      <c r="AE113" s="920"/>
      <c r="AF113" s="921">
        <v>625884</v>
      </c>
      <c r="AG113" s="919"/>
      <c r="AH113" s="919"/>
      <c r="AI113" s="919"/>
      <c r="AJ113" s="920"/>
      <c r="AK113" s="921">
        <v>602902</v>
      </c>
      <c r="AL113" s="919"/>
      <c r="AM113" s="919"/>
      <c r="AN113" s="919"/>
      <c r="AO113" s="920"/>
      <c r="AP113" s="922">
        <v>9.9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13439</v>
      </c>
      <c r="BR113" s="817"/>
      <c r="BS113" s="817"/>
      <c r="BT113" s="817"/>
      <c r="BU113" s="817"/>
      <c r="BV113" s="817">
        <v>12143</v>
      </c>
      <c r="BW113" s="817"/>
      <c r="BX113" s="817"/>
      <c r="BY113" s="817"/>
      <c r="BZ113" s="817"/>
      <c r="CA113" s="817">
        <v>11194</v>
      </c>
      <c r="CB113" s="817"/>
      <c r="CC113" s="817"/>
      <c r="CD113" s="817"/>
      <c r="CE113" s="817"/>
      <c r="CF113" s="875">
        <v>0.2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2134</v>
      </c>
      <c r="AB114" s="780"/>
      <c r="AC114" s="780"/>
      <c r="AD114" s="780"/>
      <c r="AE114" s="781"/>
      <c r="AF114" s="782">
        <v>2648</v>
      </c>
      <c r="AG114" s="780"/>
      <c r="AH114" s="780"/>
      <c r="AI114" s="780"/>
      <c r="AJ114" s="781"/>
      <c r="AK114" s="782">
        <v>2390</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1711355</v>
      </c>
      <c r="BR114" s="817"/>
      <c r="BS114" s="817"/>
      <c r="BT114" s="817"/>
      <c r="BU114" s="817"/>
      <c r="BV114" s="817">
        <v>1699633</v>
      </c>
      <c r="BW114" s="817"/>
      <c r="BX114" s="817"/>
      <c r="BY114" s="817"/>
      <c r="BZ114" s="817"/>
      <c r="CA114" s="817">
        <v>1697130</v>
      </c>
      <c r="CB114" s="817"/>
      <c r="CC114" s="817"/>
      <c r="CD114" s="817"/>
      <c r="CE114" s="817"/>
      <c r="CF114" s="875">
        <v>27.7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2514</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41549</v>
      </c>
      <c r="BR115" s="817"/>
      <c r="BS115" s="817"/>
      <c r="BT115" s="817"/>
      <c r="BU115" s="817"/>
      <c r="BV115" s="817">
        <v>40758</v>
      </c>
      <c r="BW115" s="817"/>
      <c r="BX115" s="817"/>
      <c r="BY115" s="817"/>
      <c r="BZ115" s="817"/>
      <c r="CA115" s="817">
        <v>76073</v>
      </c>
      <c r="CB115" s="817"/>
      <c r="CC115" s="817"/>
      <c r="CD115" s="817"/>
      <c r="CE115" s="817"/>
      <c r="CF115" s="875">
        <v>1.2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2231549</v>
      </c>
      <c r="AB117" s="903"/>
      <c r="AC117" s="903"/>
      <c r="AD117" s="903"/>
      <c r="AE117" s="904"/>
      <c r="AF117" s="905">
        <v>2242676</v>
      </c>
      <c r="AG117" s="903"/>
      <c r="AH117" s="903"/>
      <c r="AI117" s="903"/>
      <c r="AJ117" s="904"/>
      <c r="AK117" s="905">
        <v>2176257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21389736</v>
      </c>
      <c r="BR119" s="845"/>
      <c r="BS119" s="845"/>
      <c r="BT119" s="845"/>
      <c r="BU119" s="845"/>
      <c r="BV119" s="845">
        <v>20556938</v>
      </c>
      <c r="BW119" s="845"/>
      <c r="BX119" s="845"/>
      <c r="BY119" s="845"/>
      <c r="BZ119" s="845"/>
      <c r="CA119" s="845">
        <v>19771208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5475832</v>
      </c>
      <c r="BR120" s="842"/>
      <c r="BS120" s="842"/>
      <c r="BT120" s="842"/>
      <c r="BU120" s="842"/>
      <c r="BV120" s="842">
        <v>5570197</v>
      </c>
      <c r="BW120" s="842"/>
      <c r="BX120" s="842"/>
      <c r="BY120" s="842"/>
      <c r="BZ120" s="842"/>
      <c r="CA120" s="842">
        <v>6182151</v>
      </c>
      <c r="CB120" s="842"/>
      <c r="CC120" s="842"/>
      <c r="CD120" s="842"/>
      <c r="CE120" s="842"/>
      <c r="CF120" s="866">
        <v>101</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4397607</v>
      </c>
      <c r="DH120" s="842"/>
      <c r="DI120" s="842"/>
      <c r="DJ120" s="842"/>
      <c r="DK120" s="842"/>
      <c r="DL120" s="842">
        <v>4102324</v>
      </c>
      <c r="DM120" s="842"/>
      <c r="DN120" s="842"/>
      <c r="DO120" s="842"/>
      <c r="DP120" s="842"/>
      <c r="DQ120" s="842">
        <v>4073535</v>
      </c>
      <c r="DR120" s="842"/>
      <c r="DS120" s="842"/>
      <c r="DT120" s="842"/>
      <c r="DU120" s="842"/>
      <c r="DV120" s="843">
        <v>66.599999999999994</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470432</v>
      </c>
      <c r="BR121" s="817"/>
      <c r="BS121" s="817"/>
      <c r="BT121" s="817"/>
      <c r="BU121" s="817"/>
      <c r="BV121" s="817">
        <v>429496</v>
      </c>
      <c r="BW121" s="817"/>
      <c r="BX121" s="817"/>
      <c r="BY121" s="817"/>
      <c r="BZ121" s="817"/>
      <c r="CA121" s="817">
        <v>377526</v>
      </c>
      <c r="CB121" s="817"/>
      <c r="CC121" s="817"/>
      <c r="CD121" s="817"/>
      <c r="CE121" s="817"/>
      <c r="CF121" s="875">
        <v>6.2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67346</v>
      </c>
      <c r="DH121" s="817"/>
      <c r="DI121" s="817"/>
      <c r="DJ121" s="817"/>
      <c r="DK121" s="817"/>
      <c r="DL121" s="817">
        <v>67745</v>
      </c>
      <c r="DM121" s="817"/>
      <c r="DN121" s="817"/>
      <c r="DO121" s="817"/>
      <c r="DP121" s="817"/>
      <c r="DQ121" s="817">
        <v>70003</v>
      </c>
      <c r="DR121" s="817"/>
      <c r="DS121" s="817"/>
      <c r="DT121" s="817"/>
      <c r="DU121" s="817"/>
      <c r="DV121" s="794">
        <v>1.1000000000000001</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13870065</v>
      </c>
      <c r="BR122" s="845"/>
      <c r="BS122" s="845"/>
      <c r="BT122" s="845"/>
      <c r="BU122" s="845"/>
      <c r="BV122" s="845">
        <v>13151301</v>
      </c>
      <c r="BW122" s="845"/>
      <c r="BX122" s="845"/>
      <c r="BY122" s="845"/>
      <c r="BZ122" s="845"/>
      <c r="CA122" s="845">
        <v>12170332</v>
      </c>
      <c r="CB122" s="845"/>
      <c r="CC122" s="845"/>
      <c r="CD122" s="845"/>
      <c r="CE122" s="845"/>
      <c r="CF122" s="846">
        <v>198.8</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2514</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19816329</v>
      </c>
      <c r="BR123" s="833"/>
      <c r="BS123" s="833"/>
      <c r="BT123" s="833"/>
      <c r="BU123" s="833"/>
      <c r="BV123" s="833">
        <v>19150994</v>
      </c>
      <c r="BW123" s="833"/>
      <c r="BX123" s="833"/>
      <c r="BY123" s="833"/>
      <c r="BZ123" s="833"/>
      <c r="CA123" s="833">
        <v>18730009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26.6</v>
      </c>
      <c r="BR124" s="831"/>
      <c r="BS124" s="831"/>
      <c r="BT124" s="831"/>
      <c r="BU124" s="831"/>
      <c r="BV124" s="831">
        <v>23.5</v>
      </c>
      <c r="BW124" s="831"/>
      <c r="BX124" s="831"/>
      <c r="BY124" s="831"/>
      <c r="BZ124" s="831"/>
      <c r="CA124" s="831">
        <v>17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41549</v>
      </c>
      <c r="DH126" s="817"/>
      <c r="DI126" s="817"/>
      <c r="DJ126" s="817"/>
      <c r="DK126" s="817"/>
      <c r="DL126" s="817">
        <v>40758</v>
      </c>
      <c r="DM126" s="817"/>
      <c r="DN126" s="817"/>
      <c r="DO126" s="817"/>
      <c r="DP126" s="817"/>
      <c r="DQ126" s="817">
        <v>76073</v>
      </c>
      <c r="DR126" s="817"/>
      <c r="DS126" s="817"/>
      <c r="DT126" s="817"/>
      <c r="DU126" s="817"/>
      <c r="DV126" s="794">
        <v>1.2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67177</v>
      </c>
      <c r="AB128" s="801"/>
      <c r="AC128" s="801"/>
      <c r="AD128" s="801"/>
      <c r="AE128" s="802"/>
      <c r="AF128" s="803">
        <v>68270</v>
      </c>
      <c r="AG128" s="801"/>
      <c r="AH128" s="801"/>
      <c r="AI128" s="801"/>
      <c r="AJ128" s="802"/>
      <c r="AK128" s="803">
        <v>66213</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13.87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7404385</v>
      </c>
      <c r="AB129" s="780"/>
      <c r="AC129" s="780"/>
      <c r="AD129" s="780"/>
      <c r="AE129" s="781"/>
      <c r="AF129" s="782">
        <v>7486483</v>
      </c>
      <c r="AG129" s="780"/>
      <c r="AH129" s="780"/>
      <c r="AI129" s="780"/>
      <c r="AJ129" s="781"/>
      <c r="AK129" s="782">
        <v>7574405</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18.87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1501315</v>
      </c>
      <c r="AB130" s="780"/>
      <c r="AC130" s="780"/>
      <c r="AD130" s="780"/>
      <c r="AE130" s="781"/>
      <c r="AF130" s="782">
        <v>1512796</v>
      </c>
      <c r="AG130" s="780"/>
      <c r="AH130" s="780"/>
      <c r="AI130" s="780"/>
      <c r="AJ130" s="781"/>
      <c r="AK130" s="782">
        <v>1453779</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5903070</v>
      </c>
      <c r="AB131" s="764"/>
      <c r="AC131" s="764"/>
      <c r="AD131" s="764"/>
      <c r="AE131" s="765"/>
      <c r="AF131" s="766">
        <v>5973687</v>
      </c>
      <c r="AG131" s="764"/>
      <c r="AH131" s="764"/>
      <c r="AI131" s="764"/>
      <c r="AJ131" s="765"/>
      <c r="AK131" s="766">
        <v>6120626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17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11.232409580000001</v>
      </c>
      <c r="AB132" s="745"/>
      <c r="AC132" s="745"/>
      <c r="AD132" s="745"/>
      <c r="AE132" s="746"/>
      <c r="AF132" s="747">
        <v>11.075404519999999</v>
      </c>
      <c r="AG132" s="745"/>
      <c r="AH132" s="745"/>
      <c r="AI132" s="745"/>
      <c r="AJ132" s="746"/>
      <c r="AK132" s="747">
        <v>10.722192099999999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10.8</v>
      </c>
      <c r="AB133" s="724"/>
      <c r="AC133" s="724"/>
      <c r="AD133" s="724"/>
      <c r="AE133" s="725"/>
      <c r="AF133" s="723">
        <v>10.8</v>
      </c>
      <c r="AG133" s="724"/>
      <c r="AH133" s="724"/>
      <c r="AI133" s="724"/>
      <c r="AJ133" s="725"/>
      <c r="AK133" s="723">
        <v>11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1PHUEOpN4M4xRQNut60lJ37yJxGiNUrF6uDVOlQnfFf53nYVY5exci4PIje1g4XbUbk75lSSut5/lAWbm95/Q==" saltValue="lsmvwm5GhuoO1EJNLyNF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3CiyhRIeAXsI1MJKkMB3ESlx+E9CDR6YqHgTM0OoaemJUIwpU4DkBDJbT70wwlJJ875CpwxUXZXpIT+1yQrg==" saltValue="lPdoZGKTeMReJDar2B27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ZPecEdS7E2Z6mlNNjveDBPxbjObdEwEKl0qKcMNrQJQhn+YtQDjehOjX8y14zt1kjJPvIxbWlREnzNupow3zw==" saltValue="iOKi21/JngMdK/dKaBX91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485</v>
      </c>
      <c r="AL9" s="1130"/>
      <c r="AM9" s="1130"/>
      <c r="AN9" s="1131"/>
      <c r="AO9" s="269">
        <v>1956013</v>
      </c>
      <c r="AP9" s="269">
        <v>102174</v>
      </c>
      <c r="AQ9" s="270">
        <v>83961</v>
      </c>
      <c r="AR9" s="271">
        <v>21.7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486</v>
      </c>
      <c r="AL10" s="1130"/>
      <c r="AM10" s="1130"/>
      <c r="AN10" s="1131"/>
      <c r="AO10" s="272">
        <v>307060</v>
      </c>
      <c r="AP10" s="272">
        <v>16039</v>
      </c>
      <c r="AQ10" s="273">
        <v>9090</v>
      </c>
      <c r="AR10" s="274">
        <v>76.400000000000006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487</v>
      </c>
      <c r="AL11" s="1130"/>
      <c r="AM11" s="1130"/>
      <c r="AN11" s="1131"/>
      <c r="AO11" s="272">
        <v>24394</v>
      </c>
      <c r="AP11" s="272">
        <v>1274</v>
      </c>
      <c r="AQ11" s="273">
        <v>842</v>
      </c>
      <c r="AR11" s="274">
        <v>51.3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488</v>
      </c>
      <c r="AL12" s="1130"/>
      <c r="AM12" s="1130"/>
      <c r="AN12" s="1131"/>
      <c r="AO12" s="272" t="s">
        <v>489</v>
      </c>
      <c r="AP12" s="272" t="s">
        <v>489</v>
      </c>
      <c r="AQ12" s="273">
        <v>5</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490</v>
      </c>
      <c r="AL13" s="1130"/>
      <c r="AM13" s="1130"/>
      <c r="AN13" s="1131"/>
      <c r="AO13" s="272">
        <v>114976</v>
      </c>
      <c r="AP13" s="272">
        <v>6006</v>
      </c>
      <c r="AQ13" s="273">
        <v>2396</v>
      </c>
      <c r="AR13" s="274">
        <v>150.69999999999999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491</v>
      </c>
      <c r="AL14" s="1130"/>
      <c r="AM14" s="1130"/>
      <c r="AN14" s="1131"/>
      <c r="AO14" s="272">
        <v>28338</v>
      </c>
      <c r="AP14" s="272">
        <v>1480</v>
      </c>
      <c r="AQ14" s="273">
        <v>1197</v>
      </c>
      <c r="AR14" s="274">
        <v>23.6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492</v>
      </c>
      <c r="AL15" s="1133"/>
      <c r="AM15" s="1133"/>
      <c r="AN15" s="1134"/>
      <c r="AO15" s="272">
        <v>-135513</v>
      </c>
      <c r="AP15" s="272">
        <v>-7079</v>
      </c>
      <c r="AQ15" s="273">
        <v>-4989</v>
      </c>
      <c r="AR15" s="274">
        <v>41.9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2295268</v>
      </c>
      <c r="AP16" s="272">
        <v>119895</v>
      </c>
      <c r="AQ16" s="273">
        <v>92501</v>
      </c>
      <c r="AR16" s="274">
        <v>29.6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497</v>
      </c>
      <c r="AL21" s="1136"/>
      <c r="AM21" s="1136"/>
      <c r="AN21" s="1137"/>
      <c r="AO21" s="285">
        <v>9.66</v>
      </c>
      <c r="AP21" s="286">
        <v>7.91</v>
      </c>
      <c r="AQ21" s="287">
        <v>1.75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498</v>
      </c>
      <c r="AL22" s="1136"/>
      <c r="AM22" s="1136"/>
      <c r="AN22" s="1137"/>
      <c r="AO22" s="290">
        <v>95.6</v>
      </c>
      <c r="AP22" s="291">
        <v>97.2</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8" t="s">
        <v>499</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502</v>
      </c>
      <c r="AL32" s="1120"/>
      <c r="AM32" s="1120"/>
      <c r="AN32" s="1121"/>
      <c r="AO32" s="300">
        <v>1570965</v>
      </c>
      <c r="AP32" s="300">
        <v>82060</v>
      </c>
      <c r="AQ32" s="301">
        <v>33492</v>
      </c>
      <c r="AR32" s="302">
        <v>145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503</v>
      </c>
      <c r="AL33" s="1120"/>
      <c r="AM33" s="1120"/>
      <c r="AN33" s="1121"/>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504</v>
      </c>
      <c r="AL34" s="1120"/>
      <c r="AM34" s="1120"/>
      <c r="AN34" s="1121"/>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505</v>
      </c>
      <c r="AL35" s="1120"/>
      <c r="AM35" s="1120"/>
      <c r="AN35" s="1121"/>
      <c r="AO35" s="300">
        <v>602902</v>
      </c>
      <c r="AP35" s="300">
        <v>31493</v>
      </c>
      <c r="AQ35" s="301">
        <v>10423</v>
      </c>
      <c r="AR35" s="302">
        <v>202.1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506</v>
      </c>
      <c r="AL36" s="1120"/>
      <c r="AM36" s="1120"/>
      <c r="AN36" s="1121"/>
      <c r="AO36" s="300">
        <v>2390</v>
      </c>
      <c r="AP36" s="300">
        <v>125</v>
      </c>
      <c r="AQ36" s="301">
        <v>3289</v>
      </c>
      <c r="AR36" s="302">
        <v>-96.2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507</v>
      </c>
      <c r="AL37" s="1120"/>
      <c r="AM37" s="1120"/>
      <c r="AN37" s="1121"/>
      <c r="AO37" s="300" t="s">
        <v>489</v>
      </c>
      <c r="AP37" s="300" t="s">
        <v>489</v>
      </c>
      <c r="AQ37" s="301">
        <v>152</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508</v>
      </c>
      <c r="AL38" s="1123"/>
      <c r="AM38" s="1123"/>
      <c r="AN38" s="1124"/>
      <c r="AO38" s="303" t="s">
        <v>489</v>
      </c>
      <c r="AP38" s="303" t="s">
        <v>489</v>
      </c>
      <c r="AQ38" s="304">
        <v>2</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509</v>
      </c>
      <c r="AL39" s="1123"/>
      <c r="AM39" s="1123"/>
      <c r="AN39" s="1124"/>
      <c r="AO39" s="300">
        <v>-66213</v>
      </c>
      <c r="AP39" s="300">
        <v>-3459</v>
      </c>
      <c r="AQ39" s="301">
        <v>-2605</v>
      </c>
      <c r="AR39" s="302">
        <v>32.799999999999997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510</v>
      </c>
      <c r="AL40" s="1120"/>
      <c r="AM40" s="1120"/>
      <c r="AN40" s="1121"/>
      <c r="AO40" s="300">
        <v>-1453779</v>
      </c>
      <c r="AP40" s="300">
        <v>-75939</v>
      </c>
      <c r="AQ40" s="301">
        <v>-28956</v>
      </c>
      <c r="AR40" s="302">
        <v>162.30000000000001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656265</v>
      </c>
      <c r="AP41" s="300">
        <v>34280</v>
      </c>
      <c r="AQ41" s="301">
        <v>15797</v>
      </c>
      <c r="AR41" s="302">
        <v>117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480</v>
      </c>
      <c r="AN49" s="1114" t="s">
        <v>513</v>
      </c>
      <c r="AO49" s="1115"/>
      <c r="AP49" s="1115"/>
      <c r="AQ49" s="1115"/>
      <c r="AR49" s="111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1229621</v>
      </c>
      <c r="AN51" s="322">
        <v>59529</v>
      </c>
      <c r="AO51" s="323">
        <v>-54.5</v>
      </c>
      <c r="AP51" s="324">
        <v>53895</v>
      </c>
      <c r="AQ51" s="325">
        <v>-8.8000000000000007</v>
      </c>
      <c r="AR51" s="326">
        <v>-45.7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829847</v>
      </c>
      <c r="AN52" s="330">
        <v>40175</v>
      </c>
      <c r="AO52" s="331">
        <v>-54.5</v>
      </c>
      <c r="AP52" s="332">
        <v>31224</v>
      </c>
      <c r="AQ52" s="333">
        <v>4.4000000000000004</v>
      </c>
      <c r="AR52" s="334">
        <v>-58.9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899154</v>
      </c>
      <c r="AN53" s="322">
        <v>44278</v>
      </c>
      <c r="AO53" s="323">
        <v>-25.6</v>
      </c>
      <c r="AP53" s="324">
        <v>56181</v>
      </c>
      <c r="AQ53" s="325">
        <v>4.2</v>
      </c>
      <c r="AR53" s="326">
        <v>-29.8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516601</v>
      </c>
      <c r="AN54" s="330">
        <v>25440</v>
      </c>
      <c r="AO54" s="331">
        <v>-36.700000000000003</v>
      </c>
      <c r="AP54" s="332">
        <v>32039</v>
      </c>
      <c r="AQ54" s="333">
        <v>2.6</v>
      </c>
      <c r="AR54" s="334">
        <v>-39.299999999999997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1433352</v>
      </c>
      <c r="AN55" s="322">
        <v>72039</v>
      </c>
      <c r="AO55" s="323">
        <v>62.7</v>
      </c>
      <c r="AP55" s="324">
        <v>47730</v>
      </c>
      <c r="AQ55" s="325">
        <v>-15</v>
      </c>
      <c r="AR55" s="326">
        <v>77.7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737054</v>
      </c>
      <c r="AN56" s="330">
        <v>37043</v>
      </c>
      <c r="AO56" s="331">
        <v>45.6</v>
      </c>
      <c r="AP56" s="332">
        <v>26378</v>
      </c>
      <c r="AQ56" s="333">
        <v>-17.7</v>
      </c>
      <c r="AR56" s="334">
        <v>63.3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1370864</v>
      </c>
      <c r="AN57" s="322">
        <v>70471</v>
      </c>
      <c r="AO57" s="323">
        <v>-2.2000000000000002</v>
      </c>
      <c r="AP57" s="324">
        <v>61921</v>
      </c>
      <c r="AQ57" s="325">
        <v>29.7</v>
      </c>
      <c r="AR57" s="326">
        <v>-31.9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863896</v>
      </c>
      <c r="AN58" s="330">
        <v>44409</v>
      </c>
      <c r="AO58" s="331">
        <v>19.899999999999999</v>
      </c>
      <c r="AP58" s="332">
        <v>34719</v>
      </c>
      <c r="AQ58" s="333">
        <v>31.6</v>
      </c>
      <c r="AR58" s="334">
        <v>-11.7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869526</v>
      </c>
      <c r="AN59" s="322">
        <v>45420</v>
      </c>
      <c r="AO59" s="323">
        <v>-35.5</v>
      </c>
      <c r="AP59" s="324">
        <v>62764</v>
      </c>
      <c r="AQ59" s="325">
        <v>1.4</v>
      </c>
      <c r="AR59" s="326">
        <v>-36.9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418924</v>
      </c>
      <c r="AN60" s="330">
        <v>21883</v>
      </c>
      <c r="AO60" s="331">
        <v>-50.7</v>
      </c>
      <c r="AP60" s="332">
        <v>36476</v>
      </c>
      <c r="AQ60" s="333">
        <v>5.0999999999999996</v>
      </c>
      <c r="AR60" s="334">
        <v>-55.8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1160503</v>
      </c>
      <c r="AN61" s="337">
        <v>58347</v>
      </c>
      <c r="AO61" s="338">
        <v>-11</v>
      </c>
      <c r="AP61" s="339">
        <v>56498</v>
      </c>
      <c r="AQ61" s="340">
        <v>2.2999999999999998</v>
      </c>
      <c r="AR61" s="326">
        <v>-13.3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673264</v>
      </c>
      <c r="AN62" s="330">
        <v>33790</v>
      </c>
      <c r="AO62" s="331">
        <v>-15.3</v>
      </c>
      <c r="AP62" s="332">
        <v>32167</v>
      </c>
      <c r="AQ62" s="333">
        <v>5.2</v>
      </c>
      <c r="AR62" s="334">
        <v>-20.5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N+JnEmO++GVbi8p32e1eJbtxTLXSfgIz7KifxK1HpHTTRHELQZJNwpkHh/Psv18yW+dp44/zK/GGjo3qJbsow==" saltValue="uY42Q5rR76cA5y5mej85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0" spans="125:125" ht="13.5" hidden="1" customHeight="1" x14ac:dyDescent="0.2"/>
    <row r="121" spans="125:125" ht="13.5" hidden="1" customHeight="1" x14ac:dyDescent="0.2">
      <c r="DU121" s="247"/>
    </row>
  </sheetData>
  <sheetProtection algorithmName="SHA-512" hashValue="3gZhe2Y8/4PsSm92SrnffmUslsHQUhebiGH5WrhssWNHQAPa7WLtZSzXy9/kt5fzl7vGS/R9k7r1dNK48nUxKA==" saltValue="RL6v4Gu+Czfux/3o3xMV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x+FWvZOGmixEYFRZPJy9F68En4l9jGlHUmta62tY2s5FomrU71GQvprfpnSGK/nMdCwY9Vu5Siih8xxecZclcQ==" saltValue="euuLrA5hr31pCPaKUkFy+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8" t="s">
        <v>3</v>
      </c>
      <c r="D47" s="1138"/>
      <c r="E47" s="1139"/>
      <c r="F47" s="11">
        <v>19.91</v>
      </c>
      <c r="G47" s="12">
        <v>24.46</v>
      </c>
      <c r="H47" s="12">
        <v>25.32</v>
      </c>
      <c r="I47" s="12">
        <v>25.1</v>
      </c>
      <c r="J47" s="13">
        <v>29.84</v>
      </c>
    </row>
    <row r="48" spans="2:10" ht="57.75" customHeight="1" x14ac:dyDescent="0.2">
      <c r="B48" s="14"/>
      <c r="C48" s="1140" t="s">
        <v>4</v>
      </c>
      <c r="D48" s="1140"/>
      <c r="E48" s="1141"/>
      <c r="F48" s="15">
        <v>9.23</v>
      </c>
      <c r="G48" s="16">
        <v>10.45</v>
      </c>
      <c r="H48" s="16">
        <v>11.78</v>
      </c>
      <c r="I48" s="16">
        <v>13.03</v>
      </c>
      <c r="J48" s="17">
        <v>9.2899999999999991</v>
      </c>
    </row>
    <row r="49" spans="2:10" ht="57.75" customHeight="1" thickBot="1" x14ac:dyDescent="0.25">
      <c r="B49" s="18"/>
      <c r="C49" s="1142" t="s">
        <v>5</v>
      </c>
      <c r="D49" s="1142"/>
      <c r="E49" s="1143"/>
      <c r="F49" s="19">
        <v>0.13</v>
      </c>
      <c r="G49" s="20">
        <v>6.8</v>
      </c>
      <c r="H49" s="20">
        <v>1.02</v>
      </c>
      <c r="I49" s="20">
        <v>1.43</v>
      </c>
      <c r="J49" s="21">
        <v>1.45</v>
      </c>
    </row>
    <row r="50" spans="2:10" ht="13.2" x14ac:dyDescent="0.2"/>
  </sheetData>
  <sheetProtection algorithmName="SHA-512" hashValue="9GBjUSJ3P5CzqQADd5xNLi91nwSIVPWq+thD7sphMAQSpie3a6VncAln4d9AdWmu4AALfpZmuhDCgszPhnVAFQ==" saltValue="tDFkb/tOIVOW04kHhJdj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2026-03-06T08:14:41Z</cp:lastPrinted>
  <dcterms:created xsi:type="dcterms:W3CDTF">2026-02-23T04:51:52Z</dcterms:created>
  <dcterms:modified xsi:type="dcterms:W3CDTF">2026-06-09T23:56:39Z</dcterms:modified>
  <cp:category/>
</cp:coreProperties>
</file>