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0" yWindow="0" windowWidth="23040" windowHeight="90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DQ102" i="12" l="1"/>
  <c r="CW102" i="12"/>
  <c r="DL102" i="12"/>
  <c r="CR102" i="12"/>
  <c r="AU88" i="12" l="1"/>
  <c r="AP88" i="12"/>
  <c r="AF88" i="12"/>
  <c r="AP23" i="12" l="1"/>
  <c r="AA23" i="12"/>
  <c r="V23" i="12"/>
  <c r="Q23" i="12"/>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<sst xmlns="http://schemas.openxmlformats.org/spreadsheetml/2006/main" count="1069" uniqueCount="629">
  <si>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</si>
  <si>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</si>
  <si>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</si>
  <si>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</si>
  <si>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</si>
  <si>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</si>
  <si>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</si>
  <si>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</si>
  <si>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</si>
  <si>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</si>
  <si>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</si>
  <si>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</si>
  <si>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</si>
  <si>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</si>
  <si>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</si>
  <si>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</si>
  <si>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</si>
  <si>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</si>
  <si>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</si>
  <si>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</si>
  <si>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</si>
  <si>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</si>
  <si>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</si>
  <si>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</si>
  <si>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</si>
  <si>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</si>
  <si>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</si>
  <si>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</si>
  <si>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</si>
  <si>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</si>
  <si>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</si>
  <si>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</si>
  <si>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</si>
  <si>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</si>
  <si>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</si>
  <si>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</si>
  <si>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</si>
  <si>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</si>
  <si>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</si>
  <si>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</si>
  <si>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</si>
  <si>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</si>
  <si>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</si>
  <si>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</si>
  <si>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</si>
  <si>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</si>
  <si>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</si>
  <si>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</si>
  <si>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</si>
  <si>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</si>
  <si>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</si>
  <si>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</si>
  <si>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</si>
  <si>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</si>
  <si>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</si>
  <si>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</si>
  <si>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</si>
  <si>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</si>
  <si>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</si>
  <si>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</si>
  <si>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</si>
  <si>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</si>
  <si>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</si>
  <si>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</si>
  <si>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</si>
  <si>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</si>
  <si>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</si>
  <si>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</si>
  <si>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</si>
  <si>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</si>
  <si>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</si>
  <si>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</si>
  <si>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</si>
  <si>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</si>
  <si>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</si>
  <si>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</si>
  <si>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</si>
  <si>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</si>
  <si>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</si>
  <si>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</si>
  <si>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</si>
  <si>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</si>
  <si>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</si>
  <si>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</si>
  <si>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</si>
  <si>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</si>
  <si>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</si>
  <si>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</si>
  <si>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</si>
  <si>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</si>
  <si>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</si>
  <si>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</si>
  <si>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</si>
  <si>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</si>
  <si>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</si>
  <si>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</si>
  <si>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</si>
  <si>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庄内町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</si>
  <si>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</si>
  <si>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</si>
  <si>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</si>
  <si>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</si>
  <si>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</si>
  <si>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</si>
  <si>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</si>
  <si>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</si>
  <si>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</si>
  <si>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</si>
  <si>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</si>
  <si>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</si>
  <si>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</si>
  <si>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</si>
  <si>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</si>
  <si>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</si>
  <si>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</si>
  <si>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</si>
  <si>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</si>
  <si>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</si>
  <si>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</si>
  <si>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</si>
  <si>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</si>
  <si>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</si>
  <si>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</si>
  <si>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</si>
  <si>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</si>
  <si>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</si>
  <si>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</si>
  <si>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</si>
  <si>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</si>
  <si>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</si>
  <si>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</si>
  <si>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</si>
  <si>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</si>
  <si>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</si>
  <si>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</si>
  <si>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</si>
  <si>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</si>
  <si>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</si>
  <si>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</si>
  <si>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</si>
  <si>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</si>
  <si>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</si>
  <si>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</si>
  <si>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</si>
  <si>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</si>
  <si>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</si>
  <si>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</si>
  <si>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</si>
  <si>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</si>
  <si>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</si>
  <si>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</si>
  <si>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</si>
  <si>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</si>
  <si>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</si>
  <si>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</si>
  <si>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</si>
  <si>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</si>
  <si>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</si>
  <si>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</si>
  <si>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</si>
  <si>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</si>
  <si>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</si>
  <si>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</si>
  <si>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</si>
  <si>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</si>
  <si>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</si>
  <si>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</si>
  <si>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</si>
  <si>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</si>
  <si>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</si>
  <si>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</si>
  <si>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</si>
  <si>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</si>
  <si>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</si>
  <si>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</si>
  <si>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</si>
  <si>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</si>
  <si>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</si>
  <si>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</si>
  <si>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</si>
  <si>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</si>
  <si>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</si>
  <si>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</si>
  <si>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</si>
  <si>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</si>
  <si>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</si>
  <si>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</si>
  <si>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</si>
  <si>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</si>
  <si>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</si>
  <si>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</si>
  <si>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</si>
  <si>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</si>
  <si>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</si>
  <si>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</si>
  <si>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</si>
  <si>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</si>
  <si>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</si>
  <si>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</si>
  <si>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</si>
  <si>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</si>
  <si>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</si>
  <si>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</si>
  <si>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</si>
  <si>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</si>
  <si>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</si>
  <si>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</si>
  <si>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</si>
  <si>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</si>
  <si>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</si>
  <si>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</si>
  <si>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</si>
  <si>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</si>
  <si>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</si>
  <si>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山形県庄内町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</si>
  <si>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</si>
  <si>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</si>
  <si>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</si>
  <si>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</si>
  <si>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</si>
  <si>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</si>
  <si>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</si>
  <si>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</si>
  <si>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</si>
  <si>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</si>
  <si>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</si>
  <si>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</si>
  <si>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</si>
  <si>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</si>
  <si>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</si>
  <si>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</si>
  <si>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</si>
  <si>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</si>
  <si>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</si>
  <si>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</si>
  <si>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</si>
  <si>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</si>
  <si>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</si>
  <si>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</si>
  <si>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</si>
  <si>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</si>
  <si>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</si>
  <si>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</si>
  <si>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</si>
  <si>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</si>
  <si>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</si>
  <si>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</si>
  <si>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</si>
  <si>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</si>
  <si>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</si>
  <si>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</si>
  <si>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</si>
  <si>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</si>
  <si>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</si>
  <si>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</si>
  <si>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</si>
  <si>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</si>
  <si>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</si>
  <si>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</si>
  <si>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</si>
  <si>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</si>
  <si>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</si>
  <si>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</si>
  <si>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</si>
  <si>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</si>
  <si>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</si>
  <si>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</si>
  <si>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</si>
  <si>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</si>
  <si>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</si>
  <si>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</si>
  <si>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</si>
  <si>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</si>
  <si>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</si>
  <si>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</si>
  <si>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</si>
  <si>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</si>
  <si>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</si>
  <si>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</si>
  <si>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</si>
  <si>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</si>
  <si>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</si>
  <si>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</si>
  <si>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</si>
  <si>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</si>
  <si>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</si>
  <si>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</si>
  <si>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</si>
  <si>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</si>
  <si>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</si>
  <si>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</si>
  <si>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</si>
  <si>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</si>
  <si>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</si>
  <si>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</si>
  <si>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</si>
  <si>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</si>
  <si>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</si>
  <si>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</si>
  <si>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</si>
  <si>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</si>
  <si>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</si>
  <si>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</si>
  <si>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</si>
  <si>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</si>
  <si>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</si>
  <si>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</si>
  <si>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</si>
  <si>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</si>
  <si>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</si>
  <si>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</si>
  <si>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</si>
  <si>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</si>
  <si>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</si>
  <si>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</si>
  <si>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</si>
  <si>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</si>
  <si>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</si>
  <si>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</si>
  <si>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</si>
  <si>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</si>
  <si>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</si>
  <si>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</si>
  <si>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</si>
  <si>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</si>
  <si>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</si>
  <si>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</si>
  <si>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</si>
  <si>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</si>
  <si>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</si>
  <si>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</si>
  <si>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</si>
  <si>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</si>
  <si>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</si>
  <si>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と畜場</t>
    <phoneticPr fontId="5"/>
  </si>
  <si>
    <t>加入世帯数(世帯)</t>
  </si>
  <si>
    <t>　　うち一部事務組合負担金</t>
    <phoneticPr fontId="5"/>
  </si>
  <si>
    <t>歳入合計</t>
    <phoneticPr fontId="5"/>
  </si>
  <si>
    <t>上水道</t>
    <phoneticPr fontId="5"/>
  </si>
  <si>
    <t>被保険者数(人)</t>
  </si>
  <si>
    <t>　繰出金</t>
    <phoneticPr fontId="5"/>
  </si>
  <si>
    <t>ガス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</si>
  <si>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</si>
  <si>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</si>
  <si>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</si>
  <si>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</si>
  <si>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</si>
  <si>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</si>
  <si>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</si>
  <si>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</si>
  <si>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</si>
  <si>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</si>
  <si>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</si>
  <si>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</si>
  <si>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</si>
  <si>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</si>
  <si>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</si>
  <si>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</si>
  <si>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</si>
  <si>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</si>
  <si>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</si>
  <si>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</si>
  <si>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</si>
  <si>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</si>
  <si>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山形県庄内町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</si>
  <si>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</si>
  <si>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</si>
  <si>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</si>
  <si>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</si>
  <si>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</si>
  <si>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</si>
  <si>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</si>
  <si>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</si>
  <si>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</si>
  <si>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</si>
  <si>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</si>
  <si>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</si>
  <si>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</si>
  <si>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</si>
  <si>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</si>
  <si>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</si>
  <si>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</si>
  <si>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</si>
  <si>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</si>
  <si>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</si>
  <si>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</si>
  <si>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</si>
  <si>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</si>
  <si>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</si>
  <si>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</si>
  <si>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</si>
  <si>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</si>
  <si>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</si>
  <si>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</si>
  <si>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</si>
  <si>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</si>
  <si>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</si>
  <si>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</si>
  <si>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</si>
  <si>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庄内町国民健康保険特別会計</t>
    <phoneticPr fontId="5"/>
  </si>
  <si>
    <t>庄内町介護保険特別会計</t>
    <phoneticPr fontId="5"/>
  </si>
  <si>
    <t>庄内町後期高齢者医療保険特別会計</t>
    <phoneticPr fontId="5"/>
  </si>
  <si>
    <t>庄内町水道事業会計</t>
    <phoneticPr fontId="5"/>
  </si>
  <si>
    <t>法適用企業</t>
    <phoneticPr fontId="5"/>
  </si>
  <si>
    <t>庄内町ガス事業会計</t>
    <phoneticPr fontId="5"/>
  </si>
  <si>
    <t>法適用企業</t>
    <phoneticPr fontId="5"/>
  </si>
  <si>
    <t>庄内町農業集落排水事業特別会計</t>
    <phoneticPr fontId="5"/>
  </si>
  <si>
    <t>法非適用企業</t>
    <phoneticPr fontId="5"/>
  </si>
  <si>
    <t>庄内町下水道事業特別会計</t>
    <phoneticPr fontId="5"/>
  </si>
  <si>
    <t>法非適用企業</t>
    <phoneticPr fontId="5"/>
  </si>
  <si>
    <t>庄内町風力発電事業特別会計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</si>
  <si>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</si>
  <si>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</si>
  <si>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</si>
  <si>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</si>
  <si>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</si>
  <si>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</si>
  <si>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</si>
  <si>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</si>
  <si>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</si>
  <si>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</si>
  <si>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</si>
  <si>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</si>
  <si>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</si>
  <si>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</si>
  <si>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</si>
  <si>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</si>
  <si>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</si>
  <si>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</si>
  <si>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</si>
  <si>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</si>
  <si>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</si>
  <si>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</si>
  <si>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</si>
  <si>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</si>
  <si>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</si>
  <si>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</si>
  <si>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</si>
  <si>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</si>
  <si>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</si>
  <si>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</si>
  <si>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</si>
  <si>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</si>
  <si>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</si>
  <si>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</si>
  <si>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</si>
  <si>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</si>
  <si>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</si>
  <si>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</si>
  <si>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</si>
  <si>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</si>
  <si>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</si>
  <si>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</si>
  <si>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</si>
  <si>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</si>
  <si>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</si>
  <si>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</si>
  <si>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</si>
  <si>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</si>
  <si>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</si>
  <si>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</si>
  <si>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</si>
  <si>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</si>
  <si>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</si>
  <si>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</si>
  <si>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</si>
  <si>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</si>
  <si>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</si>
  <si>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</si>
  <si>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</si>
  <si>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</si>
  <si>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</si>
  <si>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</si>
  <si>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庄内町下水道事業特別会計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</si>
  <si>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</si>
  <si>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</si>
  <si>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庄内町農業集落排水事業特別会計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</si>
  <si>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</si>
  <si>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庄内町水道事業会計</t>
    <phoneticPr fontId="5"/>
  </si>
  <si>
    <t>(Ｆ)</t>
    <phoneticPr fontId="5"/>
  </si>
  <si>
    <t>庄内町ガス事業会計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</si>
  <si>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</si>
  <si>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</si>
  <si>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</si>
  <si>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</si>
  <si>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</si>
  <si>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</si>
  <si>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</si>
  <si>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</si>
  <si>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</si>
  <si>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</si>
  <si>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</si>
  <si>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</si>
  <si>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</si>
  <si>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</si>
  <si>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</si>
  <si>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</si>
  <si>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</si>
  <si>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</si>
  <si>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</si>
  <si>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</si>
  <si>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</si>
  <si>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</si>
  <si>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</si>
  <si>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</si>
  <si>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</si>
  <si>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</si>
  <si>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</si>
  <si>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</si>
  <si>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</si>
  <si>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</si>
  <si>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</si>
  <si>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</si>
  <si>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</si>
  <si>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</si>
  <si>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</si>
  <si>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</si>
  <si>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</si>
  <si>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</si>
  <si>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</si>
  <si>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</si>
  <si>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</si>
  <si>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</si>
  <si>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</si>
  <si>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</si>
  <si>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</si>
  <si>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</si>
  <si>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</si>
  <si>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</si>
  <si>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</si>
  <si>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</si>
  <si>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</si>
  <si>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</si>
  <si>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</si>
  <si>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</si>
  <si>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</si>
  <si>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</si>
  <si>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</si>
  <si>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</si>
  <si>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</si>
  <si>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</si>
  <si>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</si>
  <si>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</si>
  <si>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</si>
  <si>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</si>
  <si>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</si>
  <si>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</si>
  <si>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</si>
  <si>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</si>
  <si>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</si>
  <si>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</si>
  <si>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</si>
  <si>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</si>
  <si>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</si>
  <si>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</si>
  <si>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</si>
  <si>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</si>
  <si>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</si>
  <si>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</si>
  <si>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</si>
  <si>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</si>
  <si>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</si>
  <si>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</si>
  <si>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</si>
  <si>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</si>
  <si>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</si>
  <si>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</si>
  <si>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</si>
  <si>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</si>
  <si>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</si>
  <si>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6.18</t>
  </si>
  <si>
    <t>▲ 4.97</t>
  </si>
  <si>
    <t>一般会計</t>
  </si>
  <si>
    <t>庄内町ガス事業会計</t>
  </si>
  <si>
    <t>庄内町水道事業会計</t>
  </si>
  <si>
    <t>庄内町国民健康保険特別会計</t>
  </si>
  <si>
    <t>庄内町介護保険特別会計</t>
  </si>
  <si>
    <t>庄内町下水道事業特別会計</t>
  </si>
  <si>
    <t>庄内町農業集落排水事業特別会計</t>
  </si>
  <si>
    <t>庄内町風力発電事業特別会計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</si>
  <si>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</si>
  <si>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</si>
  <si>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</si>
  <si>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</si>
  <si>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</si>
  <si>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</si>
  <si>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</si>
  <si>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</si>
  <si>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</si>
  <si>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</si>
  <si>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</si>
  <si>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</si>
  <si>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</si>
  <si>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庄内広域行政組合（普通会計分）</t>
    <rPh sb="0" eb="2">
      <t>ショウナイ</t>
    </rPh>
    <rPh sb="2" eb="4">
      <t>コウイキ</t>
    </rPh>
    <rPh sb="4" eb="6">
      <t>ギョウセイ</t>
    </rPh>
    <rPh sb="6" eb="8">
      <t>クミアイ</t>
    </rPh>
    <rPh sb="9" eb="11">
      <t>フツウ</t>
    </rPh>
    <rPh sb="11" eb="13">
      <t>カイケイ</t>
    </rPh>
    <rPh sb="13" eb="14">
      <t>ブン</t>
    </rPh>
    <phoneticPr fontId="2"/>
  </si>
  <si>
    <t>庄内広域行政組合（青果市場事業特別会計）</t>
    <rPh sb="0" eb="2">
      <t>ショウナイ</t>
    </rPh>
    <rPh sb="2" eb="4">
      <t>コウイキ</t>
    </rPh>
    <rPh sb="4" eb="6">
      <t>ギョウセイ</t>
    </rPh>
    <rPh sb="6" eb="8">
      <t>クミアイ</t>
    </rPh>
    <rPh sb="9" eb="11">
      <t>セイカ</t>
    </rPh>
    <rPh sb="11" eb="13">
      <t>シジョウ</t>
    </rPh>
    <rPh sb="13" eb="15">
      <t>ジギョウ</t>
    </rPh>
    <rPh sb="15" eb="17">
      <t>トクベツ</t>
    </rPh>
    <rPh sb="17" eb="19">
      <t>カイケイ</t>
    </rPh>
    <phoneticPr fontId="2"/>
  </si>
  <si>
    <t>庄内広域行政組合（庄内食肉流通センター事業特別会計）</t>
    <rPh sb="0" eb="2">
      <t>ショウナイ</t>
    </rPh>
    <rPh sb="2" eb="4">
      <t>コウイキ</t>
    </rPh>
    <rPh sb="4" eb="6">
      <t>ギョウセイ</t>
    </rPh>
    <rPh sb="6" eb="8">
      <t>クミアイ</t>
    </rPh>
    <rPh sb="9" eb="11">
      <t>ショウナイ</t>
    </rPh>
    <rPh sb="11" eb="13">
      <t>ショクニク</t>
    </rPh>
    <rPh sb="13" eb="15">
      <t>リュウツウ</t>
    </rPh>
    <rPh sb="19" eb="21">
      <t>ジギョウ</t>
    </rPh>
    <rPh sb="21" eb="23">
      <t>トクベツ</t>
    </rPh>
    <rPh sb="23" eb="25">
      <t>カイケイ</t>
    </rPh>
    <phoneticPr fontId="2"/>
  </si>
  <si>
    <t>酒田地区広域行政組合</t>
    <rPh sb="0" eb="2">
      <t>サカタ</t>
    </rPh>
    <rPh sb="2" eb="4">
      <t>チク</t>
    </rPh>
    <rPh sb="4" eb="6">
      <t>コウイキ</t>
    </rPh>
    <rPh sb="6" eb="8">
      <t>ギョウセイ</t>
    </rPh>
    <rPh sb="8" eb="10">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</si>
  <si>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</si>
  <si>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</si>
  <si>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</si>
  <si>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t>
    <phoneticPr fontId="2"/>
  </si>
  <si>
    <t>-</t>
    <phoneticPr fontId="2"/>
  </si>
  <si>
    <t>イグゼあまるめ</t>
    <phoneticPr fontId="2"/>
  </si>
  <si>
    <t>山形県庄内町土地開発公社</t>
    <rPh sb="0" eb="3">
      <t>ヤマガタケン</t>
    </rPh>
    <rPh sb="3" eb="6">
      <t>ショウナイマチ</t>
    </rPh>
    <rPh sb="6" eb="8">
      <t>トチ</t>
    </rPh>
    <rPh sb="8" eb="10">
      <t>カイハツ</t>
    </rPh>
    <rPh sb="10" eb="12">
      <t>コウシャ</t>
    </rPh>
    <phoneticPr fontId="2"/>
  </si>
  <si>
    <t>-</t>
    <phoneticPr fontId="2"/>
  </si>
  <si>
    <t>-</t>
    <phoneticPr fontId="2"/>
  </si>
  <si>
    <t>地域振興基金</t>
    <rPh sb="0" eb="2">
      <t>チイキ</t>
    </rPh>
    <rPh sb="2" eb="4">
      <t>シンコウ</t>
    </rPh>
    <rPh sb="4" eb="6">
      <t>キキン</t>
    </rPh>
    <phoneticPr fontId="2"/>
  </si>
  <si>
    <t>教育施設整備基金</t>
    <rPh sb="0" eb="2">
      <t>キョウイク</t>
    </rPh>
    <rPh sb="2" eb="4">
      <t>シセツ</t>
    </rPh>
    <rPh sb="4" eb="6">
      <t>セイビ</t>
    </rPh>
    <rPh sb="6" eb="8">
      <t>キキン</t>
    </rPh>
    <phoneticPr fontId="2"/>
  </si>
  <si>
    <t>ゆとり都山形未来のまちづくり基金</t>
    <phoneticPr fontId="2"/>
  </si>
  <si>
    <t>河川環境整備基金</t>
    <phoneticPr fontId="2"/>
  </si>
  <si>
    <t>国営最上川下流左岸土地改良事業基金</t>
    <phoneticPr fontId="2"/>
  </si>
  <si>
    <t>-</t>
    <phoneticPr fontId="2"/>
  </si>
  <si>
    <t>〇</t>
    <phoneticPr fontId="2"/>
  </si>
  <si>
    <t>〇</t>
    <phoneticPr fontId="2"/>
  </si>
  <si>
    <t>-</t>
    <phoneticPr fontId="2"/>
  </si>
  <si>
    <t>法非適用企業</t>
    <rPh sb="0" eb="1">
      <t>ホウ</t>
    </rPh>
    <rPh sb="1" eb="2">
      <t>ヒ</t>
    </rPh>
    <rPh sb="2" eb="4">
      <t>テキヨウ</t>
    </rPh>
    <rPh sb="4" eb="6">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</si>
  <si>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</si>
  <si>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</si>
  <si>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</si>
  <si>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</si>
  <si>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</si>
  <si>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</si>
  <si>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</si>
  <si>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</si>
  <si>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</si>
  <si>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</si>
  <si>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</si>
  <si>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有形固定資産減価償却率ともに平成29年度より増加している。将来負担比率に関しては、地方債現在高が増加したことが主な要因と考えられる。将来負担比率、有形固定資産減価償却率ともに類似団体内平均値よりも高い状態にあることから、公共施設等総合管理計画の見直しを行い、起債の発行の抑制とともに、公共施設等の集約化・複合化や老朽化対策など、適正な規模での運営を進めていかなければならない。</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1" eb="23">
      <t>ヘイセイ</t>
    </rPh>
    <rPh sb="25" eb="27">
      <t>ネンド</t>
    </rPh>
    <rPh sb="29" eb="31">
      <t>ゾウカ</t>
    </rPh>
    <rPh sb="36" eb="38">
      <t>ショウライ</t>
    </rPh>
    <rPh sb="38" eb="40">
      <t>フタン</t>
    </rPh>
    <rPh sb="40" eb="42">
      <t>ヒリツ</t>
    </rPh>
    <rPh sb="43" eb="44">
      <t>カン</t>
    </rPh>
    <rPh sb="48" eb="51">
      <t>チホウサイ</t>
    </rPh>
    <rPh sb="51" eb="53">
      <t>ゲンザイ</t>
    </rPh>
    <rPh sb="53" eb="54">
      <t>ダカ</t>
    </rPh>
    <rPh sb="55" eb="57">
      <t>ゾウカ</t>
    </rPh>
    <rPh sb="62" eb="63">
      <t>オモ</t>
    </rPh>
    <rPh sb="64" eb="66">
      <t>ヨウイン</t>
    </rPh>
    <rPh sb="67" eb="68">
      <t>カンガ</t>
    </rPh>
    <rPh sb="136" eb="138">
      <t>キサイ</t>
    </rPh>
    <rPh sb="139" eb="141">
      <t>ハッコウ</t>
    </rPh>
    <rPh sb="142" eb="144">
      <t>ヨクセイ</t>
    </rPh>
    <phoneticPr fontId="5"/>
  </si>
  <si>
    <t>実質公債費比率、将来負担比率ともに平成29年度より増加している。実質公債費比率に関しては、過去に実施した大規模事業等に係る起債の元金償還開始により、元利償還金が増加したことが主な要因として考えられる。実質公債費比率、将来負担比率ともに類似団体内平均値と比較すると高い状態にあるが、今後も図書館整備事業等の大規模事業が控えており、本庁舎等整備事業の元金償還も始まっていくことから、事業実施の際は、起債の発行額と今後の公債費のバランスに注意しながら取り組む必要がある。</t>
    <rPh sb="17" eb="19">
      <t>ヘイセイ</t>
    </rPh>
    <rPh sb="21" eb="23">
      <t>ネンド</t>
    </rPh>
    <rPh sb="25" eb="27">
      <t>ゾウカ</t>
    </rPh>
    <rPh sb="32" eb="34">
      <t>ジッシツ</t>
    </rPh>
    <rPh sb="34" eb="37">
      <t>コウサイヒ</t>
    </rPh>
    <rPh sb="37" eb="39">
      <t>ヒリツ</t>
    </rPh>
    <rPh sb="40" eb="41">
      <t>カン</t>
    </rPh>
    <rPh sb="45" eb="47">
      <t>カコ</t>
    </rPh>
    <rPh sb="48" eb="50">
      <t>ジッシ</t>
    </rPh>
    <rPh sb="52" eb="55">
      <t>ダイキボ</t>
    </rPh>
    <rPh sb="55" eb="57">
      <t>ジギョウ</t>
    </rPh>
    <rPh sb="57" eb="58">
      <t>トウ</t>
    </rPh>
    <rPh sb="59" eb="60">
      <t>カカ</t>
    </rPh>
    <rPh sb="61" eb="63">
      <t>キサイ</t>
    </rPh>
    <rPh sb="64" eb="66">
      <t>ガンキン</t>
    </rPh>
    <rPh sb="66" eb="68">
      <t>ショウカン</t>
    </rPh>
    <rPh sb="68" eb="70">
      <t>カイシ</t>
    </rPh>
    <rPh sb="74" eb="76">
      <t>ガンリ</t>
    </rPh>
    <rPh sb="76" eb="79">
      <t>ショウカンキン</t>
    </rPh>
    <rPh sb="80" eb="82">
      <t>ゾウカ</t>
    </rPh>
    <rPh sb="87" eb="88">
      <t>オモ</t>
    </rPh>
    <rPh sb="89" eb="91">
      <t>ヨウイン</t>
    </rPh>
    <rPh sb="94" eb="95">
      <t>カンガ</t>
    </rPh>
    <rPh sb="100" eb="102">
      <t>ジッシツ</t>
    </rPh>
    <rPh sb="102" eb="105">
      <t>コウサイヒ</t>
    </rPh>
    <rPh sb="105" eb="107">
      <t>ヒリツ</t>
    </rPh>
    <rPh sb="108" eb="110">
      <t>ショウライ</t>
    </rPh>
    <rPh sb="110" eb="112">
      <t>フタン</t>
    </rPh>
    <rPh sb="112" eb="114">
      <t>ヒリツ</t>
    </rPh>
    <rPh sb="140" eb="142">
      <t>コンゴ</t>
    </rPh>
    <rPh sb="143" eb="146">
      <t>トショカン</t>
    </rPh>
    <rPh sb="146" eb="148">
      <t>セイビ</t>
    </rPh>
    <rPh sb="148" eb="150">
      <t>ジギョウ</t>
    </rPh>
    <rPh sb="150" eb="151">
      <t>トウ</t>
    </rPh>
    <rPh sb="152" eb="155">
      <t>ダイキボ</t>
    </rPh>
    <rPh sb="155" eb="157">
      <t>ジギョウ</t>
    </rPh>
    <rPh sb="158" eb="159">
      <t>ヒカ</t>
    </rPh>
    <rPh sb="164" eb="167">
      <t>ホンチョウシャ</t>
    </rPh>
    <rPh sb="167" eb="168">
      <t>トウ</t>
    </rPh>
    <rPh sb="168" eb="170">
      <t>セイビ</t>
    </rPh>
    <rPh sb="170" eb="172">
      <t>ジギョウ</t>
    </rPh>
    <rPh sb="173" eb="175">
      <t>ガンキン</t>
    </rPh>
    <rPh sb="175" eb="177">
      <t>ショウカン</t>
    </rPh>
    <rPh sb="178" eb="179">
      <t>ハジ</t>
    </rPh>
    <rPh sb="189" eb="191">
      <t>ジギョウ</t>
    </rPh>
    <rPh sb="226" eb="22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</si>
</sst>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c:ext xmlns:c16="http://schemas.microsoft.com/office/drawing/2014/chart" uri="{C3380CC4-5D6E-409C-BE32-E72D297353CC}">
              <c16:uniqueId val="{00000000-927A-45AA-B49D-E334F5335C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43679</c:v>
                </c:pt>
                <c:pt idx="1">
                  <c:v>51242</c:v>
                </c:pt>
                <c:pt idx="2">
                  <c:v>64928</c:v>
                </c:pt>
                <c:pt idx="3">
                  <c:v>66066</c:v>
                </c:pt>
                <c:pt idx="4">
                  <c:v>118172</c:v>
                </c:pt>
              </c:numCache>
            </c:numRef>
          </c:val>
          <c:smooth val="0"/>
          <c:extLst>
            <c:ext xmlns:c16="http://schemas.microsoft.com/office/drawing/2014/chart" uri="{C3380CC4-5D6E-409C-BE32-E72D297353CC}">
              <c16:uniqueId val="{00000001-927A-45AA-B49D-E334F5335C15}"/>
            </c:ext>
          </c:extLst>
        </c:ser>
        <c:dLbls>
          <c:showLegendKey val="0"/>
          <c:showVal val="0"/>
          <c:showCatName val="0"/>
          <c:showSerName val="0"/>
          <c:showPercent val="0"/>
          <c:showBubbleSize val="0"/>
        </c:dLbls>
        <c:marker val="1"/>
        <c:smooth val="0"/>
        <c:axId val="205414784"/>
        <c:axId val="205416704"/>
      </c:lineChart>
      <c:catAx>
        <c:axId val="205414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416704"/>
        <c:crosses val="autoZero"/>
        <c:auto val="1"/>
        <c:lblAlgn val="ctr"/>
        <c:lblOffset val="100"/>
        <c:tickLblSkip val="1"/>
        <c:tickMarkSkip val="1"/>
        <c:noMultiLvlLbl val="0"/>
      </c:catAx>
      <c:valAx>
        <c:axId val="2054167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414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7.9</c:v>
                </c:pt>
                <c:pt idx="1">
                  <c:v>8.31</c:v>
                </c:pt>
                <c:pt idx="2">
                  <c:v>7.91</c:v>
                </c:pt>
                <c:pt idx="3">
                  <c:v>8.98</c:v>
                </c:pt>
                <c:pt idx="4">
                  <c:v>9.0399999999999991</c:v>
                </c:pt>
              </c:numCache>
            </c:numRef>
          </c:val>
          <c:extLst>
            <c:ext xmlns:c16="http://schemas.microsoft.com/office/drawing/2014/chart" uri="{C3380CC4-5D6E-409C-BE32-E72D297353CC}">
              <c16:uniqueId val="{00000000-4CD8-4B33-B52E-E9E550AB6A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22.96</c:v>
                </c:pt>
                <c:pt idx="1">
                  <c:v>27.25</c:v>
                </c:pt>
                <c:pt idx="2">
                  <c:v>22</c:v>
                </c:pt>
                <c:pt idx="3">
                  <c:v>21.88</c:v>
                </c:pt>
                <c:pt idx="4">
                  <c:v>16.899999999999999</c:v>
                </c:pt>
              </c:numCache>
            </c:numRef>
          </c:val>
          <c:extLst>
            <c:ext xmlns:c16="http://schemas.microsoft.com/office/drawing/2014/chart" uri="{C3380CC4-5D6E-409C-BE32-E72D297353CC}">
              <c16:uniqueId val="{00000001-4CD8-4B33-B52E-E9E550AB6ACA}"/>
            </c:ext>
          </c:extLst>
        </c:ser>
        <c:dLbls>
          <c:showLegendKey val="0"/>
          <c:showVal val="0"/>
          <c:showCatName val="0"/>
          <c:showSerName val="0"/>
          <c:showPercent val="0"/>
          <c:showBubbleSize val="0"/>
        </c:dLbls>
        <c:gapWidth val="250"/>
        <c:overlap val="100"/>
        <c:axId val="225786880"/>
        <c:axId val="225793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1.61</c:v>
                </c:pt>
                <c:pt idx="1">
                  <c:v>4.99</c:v>
                </c:pt>
                <c:pt idx="2">
                  <c:v>-6.18</c:v>
                </c:pt>
                <c:pt idx="3">
                  <c:v>1.18</c:v>
                </c:pt>
                <c:pt idx="4">
                  <c:v>-4.97</c:v>
                </c:pt>
              </c:numCache>
            </c:numRef>
          </c:val>
          <c:smooth val="0"/>
          <c:extLst>
            <c:ext xmlns:c16="http://schemas.microsoft.com/office/drawing/2014/chart" uri="{C3380CC4-5D6E-409C-BE32-E72D297353CC}">
              <c16:uniqueId val="{00000002-4CD8-4B33-B52E-E9E550AB6ACA}"/>
            </c:ext>
          </c:extLst>
        </c:ser>
        <c:dLbls>
          <c:showLegendKey val="0"/>
          <c:showVal val="0"/>
          <c:showCatName val="0"/>
          <c:showSerName val="0"/>
          <c:showPercent val="0"/>
          <c:showBubbleSize val="0"/>
        </c:dLbls>
        <c:marker val="1"/>
        <c:smooth val="0"/>
        <c:axId val="225786880"/>
        <c:axId val="225793152"/>
      </c:lineChart>
      <c:catAx>
        <c:axId val="22578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793152"/>
        <c:crosses val="autoZero"/>
        <c:auto val="1"/>
        <c:lblAlgn val="ctr"/>
        <c:lblOffset val="100"/>
        <c:tickLblSkip val="1"/>
        <c:tickMarkSkip val="1"/>
        <c:noMultiLvlLbl val="0"/>
      </c:catAx>
      <c:valAx>
        <c:axId val="225793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78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0.11</c:v>
                </c:pt>
                <c:pt idx="2">
                  <c:v>#N/A</c:v>
                </c:pt>
                <c:pt idx="3">
                  <c:v>7.0000000000000007E-2</c:v>
                </c:pt>
                <c:pt idx="4">
                  <c:v>#N/A</c:v>
                </c:pt>
                <c:pt idx="5">
                  <c:v>0.05</c:v>
                </c:pt>
                <c:pt idx="6">
                  <c:v>#N/A</c:v>
                </c:pt>
                <c:pt idx="7">
                  <c:v>0.05</c:v>
                </c:pt>
                <c:pt idx="8">
                  <c:v>#N/A</c:v>
                </c:pt>
                <c:pt idx="9">
                  <c:v>0.04</c:v>
                </c:pt>
              </c:numCache>
            </c:numRef>
          </c:val>
          <c:extLst>
            <c:ext xmlns:c16="http://schemas.microsoft.com/office/drawing/2014/chart" uri="{C3380CC4-5D6E-409C-BE32-E72D297353CC}">
              <c16:uniqueId val="{00000000-446D-408D-BC6B-9A5A893438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6D-408D-BC6B-9A5A8934381B}"/>
            </c:ext>
          </c:extLst>
        </c:ser>
        <c:ser>
          <c:idx val="2"/>
          <c:order val="2"/>
          <c:tx>
            <c:strRef>
              <c:f>データシート!$A$29</c:f>
              <c:strCache>
                <c:ptCount val="1"/>
                <c:pt idx="0">
                  <c:v>庄内町風力発電事業特別会計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0.13</c:v>
                </c:pt>
                <c:pt idx="2">
                  <c:v>#N/A</c:v>
                </c:pt>
                <c:pt idx="3">
                  <c:v>0.04</c:v>
                </c:pt>
                <c:pt idx="4">
                  <c:v>#N/A</c:v>
                </c:pt>
                <c:pt idx="5">
                  <c:v>0.31</c:v>
                </c:pt>
                <c:pt idx="6">
                  <c:v>#N/A</c:v>
                </c:pt>
                <c:pt idx="7">
                  <c:v>0.43</c:v>
                </c:pt>
                <c:pt idx="8">
                  <c:v>#N/A</c:v>
                </c:pt>
                <c:pt idx="9">
                  <c:v>0.04</c:v>
                </c:pt>
              </c:numCache>
            </c:numRef>
          </c:val>
          <c:extLst>
            <c:ext xmlns:c16="http://schemas.microsoft.com/office/drawing/2014/chart" uri="{C3380CC4-5D6E-409C-BE32-E72D297353CC}">
              <c16:uniqueId val="{00000002-446D-408D-BC6B-9A5A8934381B}"/>
            </c:ext>
          </c:extLst>
        </c:ser>
        <c:ser>
          <c:idx val="3"/>
          <c:order val="3"/>
          <c:tx>
            <c:strRef>
              <c:f>データシート!$A$30</c:f>
              <c:strCache>
                <c:ptCount val="1"/>
                <c:pt idx="0">
                  <c:v>庄内町農業集落排水事業特別会計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0.05</c:v>
                </c:pt>
                <c:pt idx="4">
                  <c:v>#N/A</c:v>
                </c:pt>
                <c:pt idx="5">
                  <c:v>7.0000000000000007E-2</c:v>
                </c:pt>
                <c:pt idx="6">
                  <c:v>#N/A</c:v>
                </c:pt>
                <c:pt idx="7">
                  <c:v>0.05</c:v>
                </c:pt>
                <c:pt idx="8">
                  <c:v>#N/A</c:v>
                </c:pt>
                <c:pt idx="9">
                  <c:v>0.32</c:v>
                </c:pt>
              </c:numCache>
            </c:numRef>
          </c:val>
          <c:extLst>
            <c:ext xmlns:c16="http://schemas.microsoft.com/office/drawing/2014/chart" uri="{C3380CC4-5D6E-409C-BE32-E72D297353CC}">
              <c16:uniqueId val="{00000003-446D-408D-BC6B-9A5A8934381B}"/>
            </c:ext>
          </c:extLst>
        </c:ser>
        <c:ser>
          <c:idx val="4"/>
          <c:order val="4"/>
          <c:tx>
            <c:strRef>
              <c:f>データシート!$A$31</c:f>
              <c:strCache>
                <c:ptCount val="1"/>
                <c:pt idx="0">
                  <c:v>庄内町下水道事業特別会計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0.26</c:v>
                </c:pt>
                <c:pt idx="2">
                  <c:v>#N/A</c:v>
                </c:pt>
                <c:pt idx="3">
                  <c:v>0.26</c:v>
                </c:pt>
                <c:pt idx="4">
                  <c:v>#N/A</c:v>
                </c:pt>
                <c:pt idx="5">
                  <c:v>0.26</c:v>
                </c:pt>
                <c:pt idx="6">
                  <c:v>#N/A</c:v>
                </c:pt>
                <c:pt idx="7">
                  <c:v>0.22</c:v>
                </c:pt>
                <c:pt idx="8">
                  <c:v>#N/A</c:v>
                </c:pt>
                <c:pt idx="9">
                  <c:v>0.45</c:v>
                </c:pt>
              </c:numCache>
            </c:numRef>
          </c:val>
          <c:extLst>
            <c:ext xmlns:c16="http://schemas.microsoft.com/office/drawing/2014/chart" uri="{C3380CC4-5D6E-409C-BE32-E72D297353CC}">
              <c16:uniqueId val="{00000004-446D-408D-BC6B-9A5A8934381B}"/>
            </c:ext>
          </c:extLst>
        </c:ser>
        <c:ser>
          <c:idx val="5"/>
          <c:order val="5"/>
          <c:tx>
            <c:strRef>
              <c:f>データシート!$A$32</c:f>
              <c:strCache>
                <c:ptCount val="1"/>
                <c:pt idx="0">
                  <c:v>庄内町介護保険特別会計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0.72</c:v>
                </c:pt>
                <c:pt idx="2">
                  <c:v>#N/A</c:v>
                </c:pt>
                <c:pt idx="3">
                  <c:v>0.54</c:v>
                </c:pt>
                <c:pt idx="4">
                  <c:v>#N/A</c:v>
                </c:pt>
                <c:pt idx="5">
                  <c:v>1.36</c:v>
                </c:pt>
                <c:pt idx="6">
                  <c:v>#N/A</c:v>
                </c:pt>
                <c:pt idx="7">
                  <c:v>0.84</c:v>
                </c:pt>
                <c:pt idx="8">
                  <c:v>#N/A</c:v>
                </c:pt>
                <c:pt idx="9">
                  <c:v>1.02</c:v>
                </c:pt>
              </c:numCache>
            </c:numRef>
          </c:val>
          <c:extLst>
            <c:ext xmlns:c16="http://schemas.microsoft.com/office/drawing/2014/chart" uri="{C3380CC4-5D6E-409C-BE32-E72D297353CC}">
              <c16:uniqueId val="{00000005-446D-408D-BC6B-9A5A8934381B}"/>
            </c:ext>
          </c:extLst>
        </c:ser>
        <c:ser>
          <c:idx val="6"/>
          <c:order val="6"/>
          <c:tx>
            <c:strRef>
              <c:f>データシート!$A$33</c:f>
              <c:strCache>
                <c:ptCount val="1"/>
                <c:pt idx="0">
                  <c:v>庄内町国民健康保険特別会計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0.47</c:v>
                </c:pt>
                <c:pt idx="2">
                  <c:v>#N/A</c:v>
                </c:pt>
                <c:pt idx="3">
                  <c:v>1.2</c:v>
                </c:pt>
                <c:pt idx="4">
                  <c:v>#N/A</c:v>
                </c:pt>
                <c:pt idx="5">
                  <c:v>1.68</c:v>
                </c:pt>
                <c:pt idx="6">
                  <c:v>#N/A</c:v>
                </c:pt>
                <c:pt idx="7">
                  <c:v>1.8</c:v>
                </c:pt>
                <c:pt idx="8">
                  <c:v>#N/A</c:v>
                </c:pt>
                <c:pt idx="9">
                  <c:v>1.93</c:v>
                </c:pt>
              </c:numCache>
            </c:numRef>
          </c:val>
          <c:extLst>
            <c:ext xmlns:c16="http://schemas.microsoft.com/office/drawing/2014/chart" uri="{C3380CC4-5D6E-409C-BE32-E72D297353CC}">
              <c16:uniqueId val="{00000006-446D-408D-BC6B-9A5A8934381B}"/>
            </c:ext>
          </c:extLst>
        </c:ser>
        <c:ser>
          <c:idx val="7"/>
          <c:order val="7"/>
          <c:tx>
            <c:strRef>
              <c:f>データシート!$A$34</c:f>
              <c:strCache>
                <c:ptCount val="1"/>
                <c:pt idx="0">
                  <c:v>庄内町水道事業会計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3.7</c:v>
                </c:pt>
                <c:pt idx="2">
                  <c:v>#N/A</c:v>
                </c:pt>
                <c:pt idx="3">
                  <c:v>2.92</c:v>
                </c:pt>
                <c:pt idx="4">
                  <c:v>#N/A</c:v>
                </c:pt>
                <c:pt idx="5">
                  <c:v>3.5</c:v>
                </c:pt>
                <c:pt idx="6">
                  <c:v>#N/A</c:v>
                </c:pt>
                <c:pt idx="7">
                  <c:v>3.14</c:v>
                </c:pt>
                <c:pt idx="8">
                  <c:v>#N/A</c:v>
                </c:pt>
                <c:pt idx="9">
                  <c:v>3.89</c:v>
                </c:pt>
              </c:numCache>
            </c:numRef>
          </c:val>
          <c:extLst>
            <c:ext xmlns:c16="http://schemas.microsoft.com/office/drawing/2014/chart" uri="{C3380CC4-5D6E-409C-BE32-E72D297353CC}">
              <c16:uniqueId val="{00000007-446D-408D-BC6B-9A5A8934381B}"/>
            </c:ext>
          </c:extLst>
        </c:ser>
        <c:ser>
          <c:idx val="8"/>
          <c:order val="8"/>
          <c:tx>
            <c:strRef>
              <c:f>データシート!$A$35</c:f>
              <c:strCache>
                <c:ptCount val="1"/>
                <c:pt idx="0">
                  <c:v>庄内町ガス事業会計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c:v>
                </c:pt>
                <c:pt idx="2">
                  <c:v>#N/A</c:v>
                </c:pt>
                <c:pt idx="3">
                  <c:v>2.64</c:v>
                </c:pt>
                <c:pt idx="4">
                  <c:v>#N/A</c:v>
                </c:pt>
                <c:pt idx="5">
                  <c:v>3.6</c:v>
                </c:pt>
                <c:pt idx="6">
                  <c:v>#N/A</c:v>
                </c:pt>
                <c:pt idx="7">
                  <c:v>3.93</c:v>
                </c:pt>
                <c:pt idx="8">
                  <c:v>#N/A</c:v>
                </c:pt>
                <c:pt idx="9">
                  <c:v>4.67</c:v>
                </c:pt>
              </c:numCache>
            </c:numRef>
          </c:val>
          <c:extLst>
            <c:ext xmlns:c16="http://schemas.microsoft.com/office/drawing/2014/chart" uri="{C3380CC4-5D6E-409C-BE32-E72D297353CC}">
              <c16:uniqueId val="{00000008-446D-408D-BC6B-9A5A8934381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7.89</c:v>
                </c:pt>
                <c:pt idx="2">
                  <c:v>#N/A</c:v>
                </c:pt>
                <c:pt idx="3">
                  <c:v>8.31</c:v>
                </c:pt>
                <c:pt idx="4">
                  <c:v>#N/A</c:v>
                </c:pt>
                <c:pt idx="5">
                  <c:v>7.9</c:v>
                </c:pt>
                <c:pt idx="6">
                  <c:v>#N/A</c:v>
                </c:pt>
                <c:pt idx="7">
                  <c:v>8.98</c:v>
                </c:pt>
                <c:pt idx="8">
                  <c:v>#N/A</c:v>
                </c:pt>
                <c:pt idx="9">
                  <c:v>9.0299999999999994</c:v>
                </c:pt>
              </c:numCache>
            </c:numRef>
          </c:val>
          <c:extLst>
            <c:ext xmlns:c16="http://schemas.microsoft.com/office/drawing/2014/chart" uri="{C3380CC4-5D6E-409C-BE32-E72D297353CC}">
              <c16:uniqueId val="{00000009-446D-408D-BC6B-9A5A8934381B}"/>
            </c:ext>
          </c:extLst>
        </c:ser>
        <c:dLbls>
          <c:showLegendKey val="0"/>
          <c:showVal val="0"/>
          <c:showCatName val="0"/>
          <c:showSerName val="0"/>
          <c:showPercent val="0"/>
          <c:showBubbleSize val="0"/>
        </c:dLbls>
        <c:gapWidth val="150"/>
        <c:overlap val="100"/>
        <c:axId val="206697984"/>
        <c:axId val="206699520"/>
      </c:barChart>
      <c:catAx>
        <c:axId val="20669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699520"/>
        <c:crosses val="autoZero"/>
        <c:auto val="1"/>
        <c:lblAlgn val="ctr"/>
        <c:lblOffset val="100"/>
        <c:tickLblSkip val="1"/>
        <c:tickMarkSkip val="1"/>
        <c:noMultiLvlLbl val="0"/>
      </c:catAx>
      <c:valAx>
        <c:axId val="20669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697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1417</c:v>
                </c:pt>
                <c:pt idx="5">
                  <c:v>1418</c:v>
                </c:pt>
                <c:pt idx="8">
                  <c:v>1491</c:v>
                </c:pt>
                <c:pt idx="11">
                  <c:v>1639</c:v>
                </c:pt>
                <c:pt idx="14">
                  <c:v>1691</c:v>
                </c:pt>
              </c:numCache>
            </c:numRef>
          </c:val>
          <c:extLst>
            <c:ext xmlns:c16="http://schemas.microsoft.com/office/drawing/2014/chart" uri="{C3380CC4-5D6E-409C-BE32-E72D297353CC}">
              <c16:uniqueId val="{00000000-215F-4A0E-B24F-C1894682B8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5F-4A0E-B24F-C1894682B8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c:v>
                </c:pt>
                <c:pt idx="3">
                  <c:v>15</c:v>
                </c:pt>
                <c:pt idx="6">
                  <c:v>15</c:v>
                </c:pt>
                <c:pt idx="9">
                  <c:v>15</c:v>
                </c:pt>
                <c:pt idx="12">
                  <c:v>12</c:v>
                </c:pt>
              </c:numCache>
            </c:numRef>
          </c:val>
          <c:extLst>
            <c:ext xmlns:c16="http://schemas.microsoft.com/office/drawing/2014/chart" uri="{C3380CC4-5D6E-409C-BE32-E72D297353CC}">
              <c16:uniqueId val="{00000002-215F-4A0E-B24F-C1894682B8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74</c:v>
                </c:pt>
                <c:pt idx="3">
                  <c:v>61</c:v>
                </c:pt>
                <c:pt idx="6">
                  <c:v>37</c:v>
                </c:pt>
                <c:pt idx="9">
                  <c:v>11</c:v>
                </c:pt>
                <c:pt idx="12">
                  <c:v>11</c:v>
                </c:pt>
              </c:numCache>
            </c:numRef>
          </c:val>
          <c:extLst>
            <c:ext xmlns:c16="http://schemas.microsoft.com/office/drawing/2014/chart" uri="{C3380CC4-5D6E-409C-BE32-E72D297353CC}">
              <c16:uniqueId val="{00000003-215F-4A0E-B24F-C1894682B8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714</c:v>
                </c:pt>
                <c:pt idx="3">
                  <c:v>723</c:v>
                </c:pt>
                <c:pt idx="6">
                  <c:v>725</c:v>
                </c:pt>
                <c:pt idx="9">
                  <c:v>733</c:v>
                </c:pt>
                <c:pt idx="12">
                  <c:v>703</c:v>
                </c:pt>
              </c:numCache>
            </c:numRef>
          </c:val>
          <c:extLst>
            <c:ext xmlns:c16="http://schemas.microsoft.com/office/drawing/2014/chart" uri="{C3380CC4-5D6E-409C-BE32-E72D297353CC}">
              <c16:uniqueId val="{00000004-215F-4A0E-B24F-C1894682B8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5F-4A0E-B24F-C1894682B8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5F-4A0E-B24F-C1894682B8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1177</c:v>
                </c:pt>
                <c:pt idx="3">
                  <c:v>1162</c:v>
                </c:pt>
                <c:pt idx="6">
                  <c:v>1297</c:v>
                </c:pt>
                <c:pt idx="9">
                  <c:v>1530</c:v>
                </c:pt>
                <c:pt idx="12">
                  <c:v>1645</c:v>
                </c:pt>
              </c:numCache>
            </c:numRef>
          </c:val>
          <c:extLst>
            <c:ext xmlns:c16="http://schemas.microsoft.com/office/drawing/2014/chart" uri="{C3380CC4-5D6E-409C-BE32-E72D297353CC}">
              <c16:uniqueId val="{00000007-215F-4A0E-B24F-C1894682B830}"/>
            </c:ext>
          </c:extLst>
        </c:ser>
        <c:dLbls>
          <c:showLegendKey val="0"/>
          <c:showVal val="0"/>
          <c:showCatName val="0"/>
          <c:showSerName val="0"/>
          <c:showPercent val="0"/>
          <c:showBubbleSize val="0"/>
        </c:dLbls>
        <c:gapWidth val="100"/>
        <c:overlap val="100"/>
        <c:axId val="205236864"/>
        <c:axId val="205239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563</c:v>
                </c:pt>
                <c:pt idx="2">
                  <c:v>#N/A</c:v>
                </c:pt>
                <c:pt idx="3">
                  <c:v>#N/A</c:v>
                </c:pt>
                <c:pt idx="4">
                  <c:v>543</c:v>
                </c:pt>
                <c:pt idx="5">
                  <c:v>#N/A</c:v>
                </c:pt>
                <c:pt idx="6">
                  <c:v>#N/A</c:v>
                </c:pt>
                <c:pt idx="7">
                  <c:v>583</c:v>
                </c:pt>
                <c:pt idx="8">
                  <c:v>#N/A</c:v>
                </c:pt>
                <c:pt idx="9">
                  <c:v>#N/A</c:v>
                </c:pt>
                <c:pt idx="10">
                  <c:v>650</c:v>
                </c:pt>
                <c:pt idx="11">
                  <c:v>#N/A</c:v>
                </c:pt>
                <c:pt idx="12">
                  <c:v>#N/A</c:v>
                </c:pt>
                <c:pt idx="13">
                  <c:v>680</c:v>
                </c:pt>
                <c:pt idx="14">
                  <c:v>#N/A</c:v>
                </c:pt>
              </c:numCache>
            </c:numRef>
          </c:val>
          <c:smooth val="0"/>
          <c:extLst>
            <c:ext xmlns:c16="http://schemas.microsoft.com/office/drawing/2014/chart" uri="{C3380CC4-5D6E-409C-BE32-E72D297353CC}">
              <c16:uniqueId val="{00000008-215F-4A0E-B24F-C1894682B830}"/>
            </c:ext>
          </c:extLst>
        </c:ser>
        <c:dLbls>
          <c:showLegendKey val="0"/>
          <c:showVal val="0"/>
          <c:showCatName val="0"/>
          <c:showSerName val="0"/>
          <c:showPercent val="0"/>
          <c:showBubbleSize val="0"/>
        </c:dLbls>
        <c:marker val="1"/>
        <c:smooth val="0"/>
        <c:axId val="205236864"/>
        <c:axId val="205239040"/>
      </c:lineChart>
      <c:catAx>
        <c:axId val="20523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239040"/>
        <c:crosses val="autoZero"/>
        <c:auto val="1"/>
        <c:lblAlgn val="ctr"/>
        <c:lblOffset val="100"/>
        <c:tickLblSkip val="1"/>
        <c:tickMarkSkip val="1"/>
        <c:noMultiLvlLbl val="0"/>
      </c:catAx>
      <c:valAx>
        <c:axId val="205239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23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15423</c:v>
                </c:pt>
                <c:pt idx="5">
                  <c:v>15612</c:v>
                </c:pt>
                <c:pt idx="8">
                  <c:v>15449</c:v>
                </c:pt>
                <c:pt idx="11">
                  <c:v>14998</c:v>
                </c:pt>
                <c:pt idx="14">
                  <c:v>15335</c:v>
                </c:pt>
              </c:numCache>
            </c:numRef>
          </c:val>
          <c:extLst>
            <c:ext xmlns:c16="http://schemas.microsoft.com/office/drawing/2014/chart" uri="{C3380CC4-5D6E-409C-BE32-E72D297353CC}">
              <c16:uniqueId val="{00000000-AC50-4E81-8850-60481424D7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1149</c:v>
                </c:pt>
                <c:pt idx="5">
                  <c:v>1043</c:v>
                </c:pt>
                <c:pt idx="8">
                  <c:v>945</c:v>
                </c:pt>
                <c:pt idx="11">
                  <c:v>843</c:v>
                </c:pt>
                <c:pt idx="14">
                  <c:v>759</c:v>
                </c:pt>
              </c:numCache>
            </c:numRef>
          </c:val>
          <c:extLst>
            <c:ext xmlns:c16="http://schemas.microsoft.com/office/drawing/2014/chart" uri="{C3380CC4-5D6E-409C-BE32-E72D297353CC}">
              <c16:uniqueId val="{00000001-AC50-4E81-8850-60481424D7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3503</c:v>
                </c:pt>
                <c:pt idx="5">
                  <c:v>3750</c:v>
                </c:pt>
                <c:pt idx="8">
                  <c:v>4029</c:v>
                </c:pt>
                <c:pt idx="11">
                  <c:v>4361</c:v>
                </c:pt>
                <c:pt idx="14">
                  <c:v>4183</c:v>
                </c:pt>
              </c:numCache>
            </c:numRef>
          </c:val>
          <c:extLst>
            <c:ext xmlns:c16="http://schemas.microsoft.com/office/drawing/2014/chart" uri="{C3380CC4-5D6E-409C-BE32-E72D297353CC}">
              <c16:uniqueId val="{00000002-AC50-4E81-8850-60481424D7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50-4E81-8850-60481424D7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50-4E81-8850-60481424D7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111</c:v>
                </c:pt>
                <c:pt idx="3">
                  <c:v>117</c:v>
                </c:pt>
                <c:pt idx="6">
                  <c:v>87</c:v>
                </c:pt>
                <c:pt idx="9">
                  <c:v>88</c:v>
                </c:pt>
                <c:pt idx="12">
                  <c:v>77</c:v>
                </c:pt>
              </c:numCache>
            </c:numRef>
          </c:val>
          <c:extLst>
            <c:ext xmlns:c16="http://schemas.microsoft.com/office/drawing/2014/chart" uri="{C3380CC4-5D6E-409C-BE32-E72D297353CC}">
              <c16:uniqueId val="{00000005-AC50-4E81-8850-60481424D7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2052</c:v>
                </c:pt>
                <c:pt idx="3">
                  <c:v>1988</c:v>
                </c:pt>
                <c:pt idx="6">
                  <c:v>1934</c:v>
                </c:pt>
                <c:pt idx="9">
                  <c:v>1853</c:v>
                </c:pt>
                <c:pt idx="12">
                  <c:v>1770</c:v>
                </c:pt>
              </c:numCache>
            </c:numRef>
          </c:val>
          <c:extLst>
            <c:ext xmlns:c16="http://schemas.microsoft.com/office/drawing/2014/chart" uri="{C3380CC4-5D6E-409C-BE32-E72D297353CC}">
              <c16:uniqueId val="{00000006-AC50-4E81-8850-60481424D7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134</c:v>
                </c:pt>
                <c:pt idx="3">
                  <c:v>68</c:v>
                </c:pt>
                <c:pt idx="6">
                  <c:v>36</c:v>
                </c:pt>
                <c:pt idx="9">
                  <c:v>30</c:v>
                </c:pt>
                <c:pt idx="12">
                  <c:v>25</c:v>
                </c:pt>
              </c:numCache>
            </c:numRef>
          </c:val>
          <c:extLst>
            <c:ext xmlns:c16="http://schemas.microsoft.com/office/drawing/2014/chart" uri="{C3380CC4-5D6E-409C-BE32-E72D297353CC}">
              <c16:uniqueId val="{00000007-AC50-4E81-8850-60481424D7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8757</c:v>
                </c:pt>
                <c:pt idx="3">
                  <c:v>8409</c:v>
                </c:pt>
                <c:pt idx="6">
                  <c:v>8055</c:v>
                </c:pt>
                <c:pt idx="9">
                  <c:v>7497</c:v>
                </c:pt>
                <c:pt idx="12">
                  <c:v>6965</c:v>
                </c:pt>
              </c:numCache>
            </c:numRef>
          </c:val>
          <c:extLst>
            <c:ext xmlns:c16="http://schemas.microsoft.com/office/drawing/2014/chart" uri="{C3380CC4-5D6E-409C-BE32-E72D297353CC}">
              <c16:uniqueId val="{00000008-AC50-4E81-8850-60481424D7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86</c:v>
                </c:pt>
                <c:pt idx="3">
                  <c:v>71</c:v>
                </c:pt>
                <c:pt idx="6">
                  <c:v>56</c:v>
                </c:pt>
                <c:pt idx="9">
                  <c:v>41</c:v>
                </c:pt>
                <c:pt idx="12">
                  <c:v>29</c:v>
                </c:pt>
              </c:numCache>
            </c:numRef>
          </c:val>
          <c:extLst>
            <c:ext xmlns:c16="http://schemas.microsoft.com/office/drawing/2014/chart" uri="{C3380CC4-5D6E-409C-BE32-E72D297353CC}">
              <c16:uniqueId val="{00000009-AC50-4E81-8850-60481424D7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14483</c:v>
                </c:pt>
                <c:pt idx="3">
                  <c:v>14653</c:v>
                </c:pt>
                <c:pt idx="6">
                  <c:v>14808</c:v>
                </c:pt>
                <c:pt idx="9">
                  <c:v>14656</c:v>
                </c:pt>
                <c:pt idx="12">
                  <c:v>15458</c:v>
                </c:pt>
              </c:numCache>
            </c:numRef>
          </c:val>
          <c:extLst>
            <c:ext xmlns:c16="http://schemas.microsoft.com/office/drawing/2014/chart" uri="{C3380CC4-5D6E-409C-BE32-E72D297353CC}">
              <c16:uniqueId val="{0000000A-AC50-4E81-8850-60481424D756}"/>
            </c:ext>
          </c:extLst>
        </c:ser>
        <c:dLbls>
          <c:showLegendKey val="0"/>
          <c:showVal val="0"/>
          <c:showCatName val="0"/>
          <c:showSerName val="0"/>
          <c:showPercent val="0"/>
          <c:showBubbleSize val="0"/>
        </c:dLbls>
        <c:gapWidth val="100"/>
        <c:overlap val="100"/>
        <c:axId val="226602368"/>
        <c:axId val="226612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5549</c:v>
                </c:pt>
                <c:pt idx="2">
                  <c:v>#N/A</c:v>
                </c:pt>
                <c:pt idx="3">
                  <c:v>#N/A</c:v>
                </c:pt>
                <c:pt idx="4">
                  <c:v>4899</c:v>
                </c:pt>
                <c:pt idx="5">
                  <c:v>#N/A</c:v>
                </c:pt>
                <c:pt idx="6">
                  <c:v>#N/A</c:v>
                </c:pt>
                <c:pt idx="7">
                  <c:v>4553</c:v>
                </c:pt>
                <c:pt idx="8">
                  <c:v>#N/A</c:v>
                </c:pt>
                <c:pt idx="9">
                  <c:v>#N/A</c:v>
                </c:pt>
                <c:pt idx="10">
                  <c:v>3963</c:v>
                </c:pt>
                <c:pt idx="11">
                  <c:v>#N/A</c:v>
                </c:pt>
                <c:pt idx="12">
                  <c:v>#N/A</c:v>
                </c:pt>
                <c:pt idx="13">
                  <c:v>4046</c:v>
                </c:pt>
                <c:pt idx="14">
                  <c:v>#N/A</c:v>
                </c:pt>
              </c:numCache>
            </c:numRef>
          </c:val>
          <c:smooth val="0"/>
          <c:extLst>
            <c:ext xmlns:c16="http://schemas.microsoft.com/office/drawing/2014/chart" uri="{C3380CC4-5D6E-409C-BE32-E72D297353CC}">
              <c16:uniqueId val="{0000000B-AC50-4E81-8850-60481424D756}"/>
            </c:ext>
          </c:extLst>
        </c:ser>
        <c:dLbls>
          <c:showLegendKey val="0"/>
          <c:showVal val="0"/>
          <c:showCatName val="0"/>
          <c:showSerName val="0"/>
          <c:showPercent val="0"/>
          <c:showBubbleSize val="0"/>
        </c:dLbls>
        <c:marker val="1"/>
        <c:smooth val="0"/>
        <c:axId val="226602368"/>
        <c:axId val="226612736"/>
      </c:lineChart>
      <c:catAx>
        <c:axId val="22660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612736"/>
        <c:crosses val="autoZero"/>
        <c:auto val="1"/>
        <c:lblAlgn val="ctr"/>
        <c:lblOffset val="100"/>
        <c:tickLblSkip val="1"/>
        <c:tickMarkSkip val="1"/>
        <c:noMultiLvlLbl val="0"/>
      </c:catAx>
      <c:valAx>
        <c:axId val="226612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60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1571</c:v>
                </c:pt>
                <c:pt idx="1">
                  <c:v>1575</c:v>
                </c:pt>
                <c:pt idx="2">
                  <c:v>1214</c:v>
                </c:pt>
              </c:numCache>
            </c:numRef>
          </c:val>
          <c:extLst>
            <c:ext xmlns:c16="http://schemas.microsoft.com/office/drawing/2014/chart" uri="{C3380CC4-5D6E-409C-BE32-E72D297353CC}">
              <c16:uniqueId val="{00000000-BA35-4FFB-B9A7-C6D58C2076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1549</c:v>
                </c:pt>
                <c:pt idx="1">
                  <c:v>1663</c:v>
                </c:pt>
                <c:pt idx="2">
                  <c:v>1719</c:v>
                </c:pt>
              </c:numCache>
            </c:numRef>
          </c:val>
          <c:extLst>
            <c:ext xmlns:c16="http://schemas.microsoft.com/office/drawing/2014/chart" uri="{C3380CC4-5D6E-409C-BE32-E72D297353CC}">
              <c16:uniqueId val="{00000001-BA35-4FFB-B9A7-C6D58C2076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2040</c:v>
                </c:pt>
                <c:pt idx="1">
                  <c:v>2054</c:v>
                </c:pt>
                <c:pt idx="2">
                  <c:v>2032</c:v>
                </c:pt>
              </c:numCache>
            </c:numRef>
          </c:val>
          <c:extLst>
            <c:ext xmlns:c16="http://schemas.microsoft.com/office/drawing/2014/chart" uri="{C3380CC4-5D6E-409C-BE32-E72D297353CC}">
              <c16:uniqueId val="{00000002-BA35-4FFB-B9A7-C6D58C207660}"/>
            </c:ext>
          </c:extLst>
        </c:ser>
        <c:dLbls>
          <c:showLegendKey val="0"/>
          <c:showVal val="0"/>
          <c:showCatName val="0"/>
          <c:showSerName val="0"/>
          <c:showPercent val="0"/>
          <c:showBubbleSize val="0"/>
        </c:dLbls>
        <c:gapWidth val="120"/>
        <c:overlap val="100"/>
        <c:axId val="225895168"/>
        <c:axId val="225896704"/>
      </c:barChart>
      <c:catAx>
        <c:axId val="22589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5896704"/>
        <c:crosses val="autoZero"/>
        <c:auto val="1"/>
        <c:lblAlgn val="ctr"/>
        <c:lblOffset val="100"/>
        <c:tickLblSkip val="1"/>
        <c:tickMarkSkip val="1"/>
        <c:noMultiLvlLbl val="0"/>
      </c:catAx>
      <c:valAx>
        <c:axId val="225896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589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{FB629588-0753-4787-AAD4-6BDD5D1F37C3}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583-4E56-83EB-0689B5AF76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{8D5EAFA8-C589-40D4-8905-68D26C5805EA}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83-4E56-83EB-0689B5AF76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{17FD4647-0FFC-4241-898C-F1A64CEE146D}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83-4E56-83EB-0689B5AF76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{422DBA0D-67F1-4422-91AE-BBC9394DE17E}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83-4E56-83EB-0689B5AF76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{52AAD212-8710-48A6-B3A2-4096E0AF6B59}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83-4E56-83EB-0689B5AF764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{84C0B6E2-8B40-4D30-8C97-B9F8EFA1B0DC}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583-4E56-83EB-0689B5AF7642}"/>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{795F00A6-705F-4483-A463-453DBE71FDC7}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583-4E56-83EB-0689B5AF7642}"/>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{B44E0F08-AEB3-4D37-8199-C6751EA6A199}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583-4E56-83EB-0689B5AF7642}"/>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{59EC6BFE-6FE6-4E3F-8DCD-1902521E7440}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583-4E56-83EB-0689B5AF76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65.400000000000006</c:v>
                </c:pt>
                <c:pt idx="24">
                  <c:v>65.400000000000006</c:v>
                </c:pt>
                <c:pt idx="32">
                  <c:v>65.8</c:v>
                </c:pt>
              </c:numCache>
            </c:numRef>
          </c:xVal>
          <c:yVal>
            <c:numRef>
              <c:f>公会計指標分析・財政指標組合せ分析表!$BP$51:$DC$51</c:f>
              <c:numCache>
                <c:formatCode>#,##0.0;"▲ "#,##0.0</c:formatCode>
                <c:ptCount val="40"/>
                <c:pt idx="16">
                  <c:v>79.400000000000006</c:v>
                </c:pt>
                <c:pt idx="24">
                  <c:v>70.3</c:v>
                </c:pt>
                <c:pt idx="32">
                  <c:v>72.599999999999994</c:v>
                </c:pt>
              </c:numCache>
            </c:numRef>
          </c:yVal>
          <c:smooth val="0"/>
          <c:extLst>
            <c:ext xmlns:c16="http://schemas.microsoft.com/office/drawing/2014/chart" uri="{C3380CC4-5D6E-409C-BE32-E72D297353CC}">
              <c16:uniqueId val="{00000009-3583-4E56-83EB-0689B5AF76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{FAA8450E-58FF-4576-A406-53B5BCE9C653}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583-4E56-83EB-0689B5AF764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{341CA577-F50F-45F2-8A88-D815C64B96E4}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83-4E56-83EB-0689B5AF76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{74547C25-9E4F-4797-955D-0B71EDDB82BD}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83-4E56-83EB-0689B5AF76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{C930B5CF-0B29-4B86-877A-014E0E3D53DA}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83-4E56-83EB-0689B5AF76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{CB923B21-D61B-430D-92A9-5921B1A7632B}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83-4E56-83EB-0689B5AF764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{4207D5D0-3B95-453D-B09B-2769CC213D09}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583-4E56-83EB-0689B5AF7642}"/>
                </c:ext>
              </c:extLst>
            </c:dLbl>
            <c:dLbl>
              <c:idx val="16"/>
              <c:layout>
                <c:manualLayout>
                  <c:x val="-4.1185937992808487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{78D87E06-0312-4F16-B7FC-5BDBB7C0ED16}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583-4E56-83EB-0689B5AF7642}"/>
                </c:ext>
              </c:extLst>
            </c:dLbl>
            <c:dLbl>
              <c:idx val="24"/>
              <c:layout>
                <c:manualLayout>
                  <c:x val="-2.3104462946336134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{85F85808-4AE5-4732-84F1-5F844416534F}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583-4E56-83EB-0689B5AF764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{8E7C90A5-D75C-4328-925C-56E92EAB86B0}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583-4E56-83EB-0689B5AF76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57.7</c:v>
                </c:pt>
                <c:pt idx="24">
                  <c:v>57.8</c:v>
                </c:pt>
                <c:pt idx="32">
                  <c:v>59.2</c:v>
                </c:pt>
              </c:numCache>
            </c:numRef>
          </c:xVal>
          <c:yVal>
            <c:numRef>
              <c:f>公会計指標分析・財政指標組合せ分析表!$BP$55:$DC$55</c:f>
              <c:numCache>
                <c:formatCode>#,##0.0;"▲ "#,##0.0</c:formatCode>
                <c:ptCount val="40"/>
                <c:pt idx="16">
                  <c:v>15.5</c:v>
                </c:pt>
                <c:pt idx="24">
                  <c:v>14</c:v>
                </c:pt>
                <c:pt idx="32">
                  <c:v>11.4</c:v>
                </c:pt>
              </c:numCache>
            </c:numRef>
          </c:yVal>
          <c:smooth val="0"/>
          <c:extLst>
            <c:ext xmlns:c16="http://schemas.microsoft.com/office/drawing/2014/chart" uri="{C3380CC4-5D6E-409C-BE32-E72D297353CC}">
              <c16:uniqueId val="{00000013-3583-4E56-83EB-0689B5AF7642}"/>
            </c:ext>
          </c:extLst>
        </c:ser>
        <c:dLbls>
          <c:showLegendKey val="0"/>
          <c:showVal val="1"/>
          <c:showCatName val="0"/>
          <c:showSerName val="0"/>
          <c:showPercent val="0"/>
          <c:showBubbleSize val="0"/>
        </c:dLbls>
        <c:axId val="46179840"/>
        <c:axId val="46181760"/>
      </c:scatterChart>
      <c:valAx>
        <c:axId val="46179840"/>
        <c:scaling>
          <c:orientation val="minMax"/>
          <c:max val="66.5"/>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{3CFC18AC-9EEF-4F2B-ACB1-1C5476EBD794}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30A-418B-A599-4642F42C73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{2614E141-D7D8-467D-B9F4-BE8767BDFF41}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0A-418B-A599-4642F42C73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{DB9EC0BB-86E6-4B74-B302-E29E3E76BB49}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0A-418B-A599-4642F42C73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{80EAF1CD-8DD7-4714-917F-021ECDF1F600}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0A-418B-A599-4642F42C73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{AA7D690D-EB43-4F66-857C-592AF4620A44}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0A-418B-A599-4642F42C7384}"/>
                </c:ext>
              </c:extLst>
            </c:dLbl>
            <c:dLbl>
              <c:idx val="8"/>
              <c:layout>
                <c:manualLayout>
                  <c:x val="-2.6083235119786202E-2"/>
                  <c:y val="-6.907323548691798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{96AA28D6-57A1-4885-99F7-C99A7B84E224}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30A-418B-A599-4642F42C7384}"/>
                </c:ext>
              </c:extLst>
            </c:dLbl>
            <c:dLbl>
              <c:idx val="16"/>
              <c:layout>
                <c:manualLayout>
                  <c:x val="-3.7312748118435199E-2"/>
                  <c:y val="-5.576005868866991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{AC3CC3DE-C269-4477-ABC9-742A850095AF}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30A-418B-A599-4642F42C7384}"/>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{E2310B94-21EC-4BE7-BB6D-F52F02E9E006}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30A-418B-A599-4642F42C738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{57BFAADB-0AAB-4AE9-82EC-714441C1C2A5}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30A-418B-A599-4642F42C73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9.6999999999999993</c:v>
                </c:pt>
                <c:pt idx="16">
                  <c:v>9.6</c:v>
                </c:pt>
                <c:pt idx="24">
                  <c:v>10.199999999999999</c:v>
                </c:pt>
                <c:pt idx="32">
                  <c:v>11.2</c:v>
                </c:pt>
              </c:numCache>
            </c:numRef>
          </c:xVal>
          <c:yVal>
            <c:numRef>
              <c:f>公会計指標分析・財政指標組合せ分析表!$BP$73:$DC$73</c:f>
              <c:numCache>
                <c:formatCode>#,##0.0;"▲ "#,##0.0</c:formatCode>
                <c:ptCount val="40"/>
                <c:pt idx="0">
                  <c:v>94.9</c:v>
                </c:pt>
                <c:pt idx="8">
                  <c:v>82.8</c:v>
                </c:pt>
                <c:pt idx="16">
                  <c:v>79.400000000000006</c:v>
                </c:pt>
                <c:pt idx="24">
                  <c:v>70.3</c:v>
                </c:pt>
                <c:pt idx="32">
                  <c:v>72.599999999999994</c:v>
                </c:pt>
              </c:numCache>
            </c:numRef>
          </c:yVal>
          <c:smooth val="0"/>
          <c:extLst>
            <c:ext xmlns:c16="http://schemas.microsoft.com/office/drawing/2014/chart" uri="{C3380CC4-5D6E-409C-BE32-E72D297353CC}">
              <c16:uniqueId val="{00000009-E30A-418B-A599-4642F42C73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{109551BD-E159-40CD-94F1-1D4328BEA952}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30A-418B-A599-4642F42C73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{0F27E1E0-26AE-4764-8D47-EF31849A8DA0}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0A-418B-A599-4642F42C73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{40AD3096-4594-474E-82B5-EFE95D5F5703}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0A-418B-A599-4642F42C73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{F5CD81C2-C567-4007-9C17-0B083BE5CFED}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0A-418B-A599-4642F42C73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{E97B5ECC-B15F-4D7E-93C2-F100F149A817}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0A-418B-A599-4642F42C738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{D99167C3-7AE7-462B-B036-B8BCF299BD93}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30A-418B-A599-4642F42C7384}"/>
                </c:ext>
              </c:extLst>
            </c:dLbl>
            <c:dLbl>
              <c:idx val="16"/>
              <c:layout>
                <c:manualLayout>
                  <c:x val="-2.6083163326257396E-2"/>
                  <c:y val="-6.65480746376310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{BFCFC66F-DD57-48E5-A503-5DA701F05A86}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30A-418B-A599-4642F42C7384}"/>
                </c:ext>
              </c:extLst>
            </c:dLbl>
            <c:dLbl>
              <c:idx val="24"/>
              <c:layout>
                <c:manualLayout>
                  <c:x val="-3.731281991196388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{2C88EDC5-DEEB-4A60-9927-F67324162CAD}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30A-418B-A599-4642F42C7384}"/>
                </c:ext>
              </c:extLst>
            </c:dLbl>
            <c:dLbl>
              <c:idx val="32"/>
              <c:layout>
                <c:manualLayout>
                  <c:x val="-3.1697991619110633E-2"/>
                  <c:y val="-5.828521953795703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{E35D4006-7DC7-4437-810D-AB7B214DC155}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30A-418B-A599-4642F42C73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6.6</c:v>
                </c:pt>
                <c:pt idx="24">
                  <c:v>6.5</c:v>
                </c:pt>
                <c:pt idx="32">
                  <c:v>6.7</c:v>
                </c:pt>
              </c:numCache>
            </c:numRef>
          </c:xVal>
          <c:yVal>
            <c:numRef>
              <c:f>公会計指標分析・財政指標組合せ分析表!$BP$77:$DC$77</c:f>
              <c:numCache>
                <c:formatCode>#,##0.0;"▲ "#,##0.0</c:formatCode>
                <c:ptCount val="40"/>
                <c:pt idx="0">
                  <c:v>20.3</c:v>
                </c:pt>
                <c:pt idx="8">
                  <c:v>20.2</c:v>
                </c:pt>
                <c:pt idx="16">
                  <c:v>15.5</c:v>
                </c:pt>
                <c:pt idx="24">
                  <c:v>14</c:v>
                </c:pt>
                <c:pt idx="32">
                  <c:v>11.4</c:v>
                </c:pt>
              </c:numCache>
            </c:numRef>
          </c:yVal>
          <c:smooth val="0"/>
          <c:extLst>
            <c:ext xmlns:c16="http://schemas.microsoft.com/office/drawing/2014/chart" uri="{C3380CC4-5D6E-409C-BE32-E72D297353CC}">
              <c16:uniqueId val="{00000013-E30A-418B-A599-4642F42C7384}"/>
            </c:ext>
          </c:extLst>
        </c:ser>
        <c:dLbls>
          <c:showLegendKey val="0"/>
          <c:showVal val="1"/>
          <c:showCatName val="0"/>
          <c:showSerName val="0"/>
          <c:showPercent val="0"/>
          <c:showBubbleSize val="0"/>
        </c:dLbls>
        <c:axId val="84219776"/>
        <c:axId val="84234240"/>
      </c:scatterChart>
      <c:valAx>
        <c:axId val="84219776"/>
        <c:scaling>
          <c:orientation val="minMax"/>
          <c:max val="11.6"/>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9"/>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年度に借入を行った大型事業の元金償還開始等により元利償還金が増加し、全体的にみて平成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年度よりも増額となった。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については、過疎債や合併特例債などの交付税算入がある起債を活用していることから、平成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今後も大規模事業を控え、交付税算入がある起債を活用するものの、交付税算入にならない部分は分子の増加要因となるため、事業実施の適正化を図り、財政の健全化に努める。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満期一括償還地方債の償還の財源として積み立てている基金はない。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については、本庁舎等整備事業の本格スタートにより一般会計等に係る地方債の現在高が増額したものの、公営企業債等繰入見込額や退職手当負担見込額の減額により、全体的に減少している。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充当可能額</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については、財源補てんのための基金取り崩しにより充当可能基金が減額したものの、有利な起債の活用により公債費における需要額算入見込額が増加し、全体的には昨年度より微増となっている。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今後も大規模事業が予定され、地方債現在高は増加すると見込まれる。事業実施の適正化、新規事業の抑制などを行い、より一層の健全化に努める。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山形県庄内町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百万円の利子積立、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百万円の基金繰入の結果、多額の取崩しにより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百万円の減額となった。基金積立の内訳は、減債基金への積立として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百万円、国営最上川下流左岸土地改良事業基金に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百万円となっている。基金繰入の内容は、財政調整基金を財源補てんのために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百万円繰入、教育施設整備基金を工事費等に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百万円、ふるさと応援寄附金基金をカートソレイユ最上川や水彩画記念館の備品購入費等に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百万円繰入している。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本町には、財政調整基金、減債基金のほか、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特定目的基金がある。財政調整基金及び減債基金においては、財政の健全運営に資するよう適切に管理運営していくとともに、特定目的基金においては、それぞれの基金の目的に沿って、維持管理事業を含めて今後予定されている事業に対して、事業計画を見据えながら適切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のうち、基金設置時期と社会情勢が変わったことにより活用の可能性が低いものや、基金設置目的が類似している基金がある場合は、基金を有効に活用できるよう統廃合も視野に入れた検討を行い、過剰な基金規模とならないよう、適切な運用を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・地域振興基金：合併特例債を原資とし、町民の連携の強化及び地域振興を図る。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・教育施設整備基金：教育施設（小学校、中学校、幼稚園）関連の工事費等に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百万円、社会教育施設（公民館、社会体育施設、文化創造館）関連の工事費等に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・国営最上川下流左岸土地改良事業基金：令和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年度）の国営最上川下流左岸土地改良事業の負担金に必要な財源を確保するため平成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年度から積立を行っており、平成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毎年、教育施設及び社会教育施設に関連する工事費等に繰入を行っている状況である。施設の老朽化に伴い維持管理（修繕等）費用が増加していく一方で、基金へ積み立てる財源が利子積立のみという状況のため、将来的に基金運営が厳しくなると思われる。図書館の整備や教育施設の修繕等が今後も予定されているため、適切な基金運営ができるよう積立と繰入のバランスをとりながら運用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・国営最上川下流左岸土地改良事業基金：令和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百万円ずつ積み立てる。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財源補てんのための取崩しによる減額。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財政調整基金は、町財政の年度間における財源を調整し、もって健全な財政運営に資するため設置された基金である。ここ数年は繰越金等により積み増しできていた時期もあったが、平成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積み増しも厳しい状況となっている。今後普通交付税等の漸減や消費税の引き上げに伴う需要変動により、さらに厳しい財政状況となることが予想されるため、適切な基金運用に努め、健全な財政運営に資するよう調整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債券購入及び定期預金利子積立による基金の増額。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町債の償還に必要な財源を確保し、もって将来にわたる町財政の健全な運営に資するため設置された基金である。近年、償還額は高止まり傾向にあることから、計画的に積立・繰入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21,381
21,270
249.17
13,828,406
13,125,882
649,240
7,184,434
15,457,944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年頃に整備された資産が多く、整備から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年以上経過し更新時期を迎えていることなどから類似団体内平均値より高い水準にある。施設ごと個別施設計画を策定して、施設の維持管理を適切に進めていく必要がある。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4" name="直線コネクタ 63"/>
        <xdr:cNvCxnSpPr/>
      </xdr:nvCxnSpPr>
      <xdr:spPr>
        <a:xfrm flipV="1">
          <a:off x="4206240" y="5315162"/>
          <a:ext cx="127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5" name="有形固定資産減価償却率最小値テキスト"/>
        <xdr:cNvSpPr txBox="1"/>
      </xdr:nvSpPr>
      <xdr:spPr>
        <a:xfrm>
          <a:off x="4258945" y="639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6" name="直線コネクタ 65"/>
        <xdr:cNvCxnSpPr/>
      </xdr:nvCxnSpPr>
      <xdr:spPr>
        <a:xfrm>
          <a:off x="4119245" y="63933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7" name="有形固定資産減価償却率最大値テキスト"/>
        <xdr:cNvSpPr txBox="1"/>
      </xdr:nvSpPr>
      <xdr:spPr>
        <a:xfrm>
          <a:off x="4258945" y="5098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68" name="直線コネクタ 67"/>
        <xdr:cNvCxnSpPr/>
      </xdr:nvCxnSpPr>
      <xdr:spPr>
        <a:xfrm>
          <a:off x="4119245" y="531516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xdr:cNvSpPr txBox="1"/>
      </xdr:nvSpPr>
      <xdr:spPr>
        <a:xfrm>
          <a:off x="4258945" y="58574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xdr:cNvSpPr/>
      </xdr:nvSpPr>
      <xdr:spPr>
        <a:xfrm>
          <a:off x="4157345" y="5879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1" name="フローチャート: 判断 70"/>
        <xdr:cNvSpPr/>
      </xdr:nvSpPr>
      <xdr:spPr>
        <a:xfrm>
          <a:off x="3537585" y="59294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2" name="フローチャート: 判断 71"/>
        <xdr:cNvSpPr/>
      </xdr:nvSpPr>
      <xdr:spPr>
        <a:xfrm>
          <a:off x="2867025" y="59330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3" name="フローチャート: 判断 72"/>
        <xdr:cNvSpPr/>
      </xdr:nvSpPr>
      <xdr:spPr>
        <a:xfrm>
          <a:off x="2196465" y="60443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29422</xdr:rowOff>
    </xdr:from>
    <xdr:to>
      <xdr:col>23</xdr:col>
      <xdr:colOff>136525</xdr:colOff>
      <xdr:row>29</xdr:row>
      <xdr:rowOff>131022</xdr:rowOff>
    </xdr:to>
    <xdr:sp macro="" textlink="">
      <xdr:nvSpPr>
        <xdr:cNvPr id="79" name="楕円 78"/>
        <xdr:cNvSpPr/>
      </xdr:nvSpPr>
      <xdr:spPr>
        <a:xfrm>
          <a:off x="4157345" y="56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52299</xdr:rowOff>
    </xdr:from>
    <xdr:ext cx="405111" cy="259045"/>
    <xdr:sp macro="" textlink="">
      <xdr:nvSpPr>
        <xdr:cNvPr id="80" name="有形固定資産減価償却率該当値テキスト"/>
        <xdr:cNvSpPr txBox="1"/>
      </xdr:nvSpPr>
      <xdr:spPr>
        <a:xfrm>
          <a:off x="4258945" y="550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81" name="楕円 80"/>
        <xdr:cNvSpPr/>
      </xdr:nvSpPr>
      <xdr:spPr>
        <a:xfrm>
          <a:off x="3537585" y="56597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80222</xdr:rowOff>
    </xdr:from>
    <xdr:to>
      <xdr:col>23</xdr:col>
      <xdr:colOff>85725</xdr:colOff>
      <xdr:row>29</xdr:row>
      <xdr:rowOff>94615</xdr:rowOff>
    </xdr:to>
    <xdr:cxnSp macro="">
      <xdr:nvCxnSpPr>
        <xdr:cNvPr id="82" name="直線コネクタ 81"/>
        <xdr:cNvCxnSpPr/>
      </xdr:nvCxnSpPr>
      <xdr:spPr>
        <a:xfrm flipV="1">
          <a:off x="3588385" y="5696162"/>
          <a:ext cx="61976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43815</xdr:rowOff>
    </xdr:from>
    <xdr:to>
      <xdr:col>15</xdr:col>
      <xdr:colOff>187325</xdr:colOff>
      <xdr:row>29</xdr:row>
      <xdr:rowOff>145415</xdr:rowOff>
    </xdr:to>
    <xdr:sp macro="" textlink="">
      <xdr:nvSpPr>
        <xdr:cNvPr id="83" name="楕円 82"/>
        <xdr:cNvSpPr/>
      </xdr:nvSpPr>
      <xdr:spPr>
        <a:xfrm>
          <a:off x="2867025" y="56597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94615</xdr:rowOff>
    </xdr:from>
    <xdr:to>
      <xdr:col>19</xdr:col>
      <xdr:colOff>136525</xdr:colOff>
      <xdr:row>29</xdr:row>
      <xdr:rowOff>94615</xdr:rowOff>
    </xdr:to>
    <xdr:cxnSp macro="">
      <xdr:nvCxnSpPr>
        <xdr:cNvPr id="84" name="直線コネクタ 83"/>
        <xdr:cNvCxnSpPr/>
      </xdr:nvCxnSpPr>
      <xdr:spPr>
        <a:xfrm>
          <a:off x="2917825" y="5710555"/>
          <a:ext cx="670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85" name="n_1aveValue有形固定資産減価償却率"/>
        <xdr:cNvSpPr txBox="1"/>
      </xdr:nvSpPr>
      <xdr:spPr>
        <a:xfrm>
          <a:off x="3395989" y="60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70714</xdr:rowOff>
    </xdr:from>
    <xdr:ext cx="405111" cy="259045"/>
    <xdr:sp macro="" textlink="">
      <xdr:nvSpPr>
        <xdr:cNvPr id="86" name="n_2aveValue有形固定資産減価償却率"/>
        <xdr:cNvSpPr txBox="1"/>
      </xdr:nvSpPr>
      <xdr:spPr>
        <a:xfrm>
          <a:off x="2738129" y="602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87" name="n_3aveValue有形固定資産減価償却率"/>
        <xdr:cNvSpPr txBox="1"/>
      </xdr:nvSpPr>
      <xdr:spPr>
        <a:xfrm>
          <a:off x="2067569" y="582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88" name="n_1mainValue有形固定資産減価償却率"/>
        <xdr:cNvSpPr txBox="1"/>
      </xdr:nvSpPr>
      <xdr:spPr>
        <a:xfrm>
          <a:off x="3395989"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161942</xdr:rowOff>
    </xdr:from>
    <xdr:ext cx="405111" cy="259045"/>
    <xdr:sp macro="" textlink="">
      <xdr:nvSpPr>
        <xdr:cNvPr id="89" name="n_2mainValue有形固定資産減価償却率"/>
        <xdr:cNvSpPr txBox="1"/>
      </xdr:nvSpPr>
      <xdr:spPr>
        <a:xfrm>
          <a:off x="2738129"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債務償還比率は、地方債現在高の増額等により将来負担額が増額したことから、平成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年度と比較して増加となった。今後も、図書館整備事業等の大規模事業が控えていることから、事業の平準化を図っていく等、債務償還比率を考慮しながら事業を実施していく必要がある。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4" name="テキスト ボックス 113"/>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xdr:cNvSpPr txBox="1"/>
      </xdr:nvSpPr>
      <xdr:spPr>
        <a:xfrm>
          <a:off x="9486041" y="50552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0" name="直線コネクタ 119"/>
        <xdr:cNvCxnSpPr/>
      </xdr:nvCxnSpPr>
      <xdr:spPr>
        <a:xfrm flipV="1">
          <a:off x="13027660" y="5187170"/>
          <a:ext cx="1269" cy="1465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比率最小値テキスト"/>
        <xdr:cNvSpPr txBox="1"/>
      </xdr:nvSpPr>
      <xdr:spPr>
        <a:xfrm>
          <a:off x="13080365" y="6656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2963525" y="66530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3" name="債務償還比率最大値テキスト"/>
        <xdr:cNvSpPr txBox="1"/>
      </xdr:nvSpPr>
      <xdr:spPr>
        <a:xfrm>
          <a:off x="13080365" y="4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4" name="直線コネクタ 123"/>
        <xdr:cNvCxnSpPr/>
      </xdr:nvCxnSpPr>
      <xdr:spPr>
        <a:xfrm>
          <a:off x="12963525" y="5187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25" name="債務償還比率平均値テキスト"/>
        <xdr:cNvSpPr txBox="1"/>
      </xdr:nvSpPr>
      <xdr:spPr>
        <a:xfrm>
          <a:off x="13080365" y="5833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6" name="フローチャート: 判断 125"/>
        <xdr:cNvSpPr/>
      </xdr:nvSpPr>
      <xdr:spPr>
        <a:xfrm>
          <a:off x="13001625" y="58545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27" name="フローチャート: 判断 126"/>
        <xdr:cNvSpPr/>
      </xdr:nvSpPr>
      <xdr:spPr>
        <a:xfrm>
          <a:off x="12359005" y="583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87539</xdr:rowOff>
    </xdr:from>
    <xdr:to>
      <xdr:col>76</xdr:col>
      <xdr:colOff>73025</xdr:colOff>
      <xdr:row>28</xdr:row>
      <xdr:rowOff>17689</xdr:rowOff>
    </xdr:to>
    <xdr:sp macro="" textlink="">
      <xdr:nvSpPr>
        <xdr:cNvPr id="133" name="楕円 132"/>
        <xdr:cNvSpPr/>
      </xdr:nvSpPr>
      <xdr:spPr>
        <a:xfrm>
          <a:off x="13001625" y="53681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110416</xdr:rowOff>
    </xdr:from>
    <xdr:ext cx="469744" cy="259045"/>
    <xdr:sp macro="" textlink="">
      <xdr:nvSpPr>
        <xdr:cNvPr id="134" name="債務償還比率該当値テキスト"/>
        <xdr:cNvSpPr txBox="1"/>
      </xdr:nvSpPr>
      <xdr:spPr>
        <a:xfrm>
          <a:off x="13080365" y="52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132416</xdr:rowOff>
    </xdr:from>
    <xdr:to>
      <xdr:col>72</xdr:col>
      <xdr:colOff>123825</xdr:colOff>
      <xdr:row>28</xdr:row>
      <xdr:rowOff>62566</xdr:rowOff>
    </xdr:to>
    <xdr:sp macro="" textlink="">
      <xdr:nvSpPr>
        <xdr:cNvPr id="135" name="楕円 134"/>
        <xdr:cNvSpPr/>
      </xdr:nvSpPr>
      <xdr:spPr>
        <a:xfrm>
          <a:off x="12359005" y="54130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138339</xdr:rowOff>
    </xdr:from>
    <xdr:to>
      <xdr:col>76</xdr:col>
      <xdr:colOff>22225</xdr:colOff>
      <xdr:row>28</xdr:row>
      <xdr:rowOff>11766</xdr:rowOff>
    </xdr:to>
    <xdr:cxnSp macro="">
      <xdr:nvCxnSpPr>
        <xdr:cNvPr id="136" name="直線コネクタ 135"/>
        <xdr:cNvCxnSpPr/>
      </xdr:nvCxnSpPr>
      <xdr:spPr>
        <a:xfrm flipV="1">
          <a:off x="12409805" y="5418999"/>
          <a:ext cx="619760" cy="4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37" name="n_1aveValue債務償還比率"/>
        <xdr:cNvSpPr txBox="1"/>
      </xdr:nvSpPr>
      <xdr:spPr>
        <a:xfrm>
          <a:off x="12185092" y="592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79093</xdr:rowOff>
    </xdr:from>
    <xdr:ext cx="469744" cy="259045"/>
    <xdr:sp macro="" textlink="">
      <xdr:nvSpPr>
        <xdr:cNvPr id="138" name="n_1mainValue債務償還比率"/>
        <xdr:cNvSpPr txBox="1"/>
      </xdr:nvSpPr>
      <xdr:spPr>
        <a:xfrm>
          <a:off x="12185092" y="519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21,381
21,270
249.17
13,828,406
13,125,882
649,240
7,184,434
15,457,944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086225" y="562546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12496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020820" y="7111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124960" y="540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020820" y="5625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xdr:cNvSpPr txBox="1"/>
      </xdr:nvSpPr>
      <xdr:spPr>
        <a:xfrm>
          <a:off x="412496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036060" y="627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312160" y="6325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514600" y="632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73990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25400</xdr:rowOff>
    </xdr:from>
    <xdr:to>
      <xdr:col>24</xdr:col>
      <xdr:colOff>114300</xdr:colOff>
      <xdr:row>35</xdr:row>
      <xdr:rowOff>127000</xdr:rowOff>
    </xdr:to>
    <xdr:sp macro="" textlink="">
      <xdr:nvSpPr>
        <xdr:cNvPr id="71" name="楕円 70"/>
        <xdr:cNvSpPr/>
      </xdr:nvSpPr>
      <xdr:spPr>
        <a:xfrm>
          <a:off x="403606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48277</xdr:rowOff>
    </xdr:from>
    <xdr:ext cx="405111" cy="259045"/>
    <xdr:sp macro="" textlink="">
      <xdr:nvSpPr>
        <xdr:cNvPr id="72" name="【道路】&#10;有形固定資産減価償却率該当値テキスト"/>
        <xdr:cNvSpPr txBox="1"/>
      </xdr:nvSpPr>
      <xdr:spPr>
        <a:xfrm>
          <a:off x="4124960"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154940</xdr:rowOff>
    </xdr:from>
    <xdr:to>
      <xdr:col>20</xdr:col>
      <xdr:colOff>38100</xdr:colOff>
      <xdr:row>35</xdr:row>
      <xdr:rowOff>85090</xdr:rowOff>
    </xdr:to>
    <xdr:sp macro="" textlink="">
      <xdr:nvSpPr>
        <xdr:cNvPr id="73" name="楕円 72"/>
        <xdr:cNvSpPr/>
      </xdr:nvSpPr>
      <xdr:spPr>
        <a:xfrm>
          <a:off x="3312160" y="5854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34290</xdr:rowOff>
    </xdr:from>
    <xdr:to>
      <xdr:col>24</xdr:col>
      <xdr:colOff>63500</xdr:colOff>
      <xdr:row>35</xdr:row>
      <xdr:rowOff>76200</xdr:rowOff>
    </xdr:to>
    <xdr:cxnSp macro="">
      <xdr:nvCxnSpPr>
        <xdr:cNvPr id="74" name="直線コネクタ 73"/>
        <xdr:cNvCxnSpPr/>
      </xdr:nvCxnSpPr>
      <xdr:spPr>
        <a:xfrm>
          <a:off x="3355340" y="590169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141605</xdr:rowOff>
    </xdr:from>
    <xdr:to>
      <xdr:col>15</xdr:col>
      <xdr:colOff>101600</xdr:colOff>
      <xdr:row>35</xdr:row>
      <xdr:rowOff>71755</xdr:rowOff>
    </xdr:to>
    <xdr:sp macro="" textlink="">
      <xdr:nvSpPr>
        <xdr:cNvPr id="75" name="楕円 74"/>
        <xdr:cNvSpPr/>
      </xdr:nvSpPr>
      <xdr:spPr>
        <a:xfrm>
          <a:off x="2514600" y="5841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20955</xdr:rowOff>
    </xdr:from>
    <xdr:to>
      <xdr:col>19</xdr:col>
      <xdr:colOff>177800</xdr:colOff>
      <xdr:row>35</xdr:row>
      <xdr:rowOff>34290</xdr:rowOff>
    </xdr:to>
    <xdr:cxnSp macro="">
      <xdr:nvCxnSpPr>
        <xdr:cNvPr id="76" name="直線コネクタ 75"/>
        <xdr:cNvCxnSpPr/>
      </xdr:nvCxnSpPr>
      <xdr:spPr>
        <a:xfrm>
          <a:off x="2565400" y="5888355"/>
          <a:ext cx="78994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7" name="n_1aveValue【道路】&#10;有形固定資産減価償却率"/>
        <xdr:cNvSpPr txBox="1"/>
      </xdr:nvSpPr>
      <xdr:spPr>
        <a:xfrm>
          <a:off x="317056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78" name="n_2aveValue【道路】&#10;有形固定資産減価償却率"/>
        <xdr:cNvSpPr txBox="1"/>
      </xdr:nvSpPr>
      <xdr:spPr>
        <a:xfrm>
          <a:off x="238570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79" name="n_3aveValue【道路】&#10;有形固定資産減価償却率"/>
        <xdr:cNvSpPr txBox="1"/>
      </xdr:nvSpPr>
      <xdr:spPr>
        <a:xfrm>
          <a:off x="161100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101617</xdr:rowOff>
    </xdr:from>
    <xdr:ext cx="405111" cy="259045"/>
    <xdr:sp macro="" textlink="">
      <xdr:nvSpPr>
        <xdr:cNvPr id="80" name="n_1mainValue【道路】&#10;有形固定資産減価償却率"/>
        <xdr:cNvSpPr txBox="1"/>
      </xdr:nvSpPr>
      <xdr:spPr>
        <a:xfrm>
          <a:off x="3170564" y="563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88282</xdr:rowOff>
    </xdr:from>
    <xdr:ext cx="405111" cy="259045"/>
    <xdr:sp macro="" textlink="">
      <xdr:nvSpPr>
        <xdr:cNvPr id="81" name="n_2mainValue【道路】&#10;有形固定資産減価償却率"/>
        <xdr:cNvSpPr txBox="1"/>
      </xdr:nvSpPr>
      <xdr:spPr>
        <a:xfrm>
          <a:off x="238570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5" name="直線コネクタ 104"/>
        <xdr:cNvCxnSpPr/>
      </xdr:nvCxnSpPr>
      <xdr:spPr>
        <a:xfrm flipV="1">
          <a:off x="9219565" y="5594541"/>
          <a:ext cx="0" cy="14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6" name="【道路】&#10;一人当たり延長最小値テキスト"/>
        <xdr:cNvSpPr txBox="1"/>
      </xdr:nvSpPr>
      <xdr:spPr>
        <a:xfrm>
          <a:off x="9258300" y="701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07" name="直線コネクタ 106"/>
        <xdr:cNvCxnSpPr/>
      </xdr:nvCxnSpPr>
      <xdr:spPr>
        <a:xfrm>
          <a:off x="9154160" y="70112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08" name="【道路】&#10;一人当たり延長最大値テキスト"/>
        <xdr:cNvSpPr txBox="1"/>
      </xdr:nvSpPr>
      <xdr:spPr>
        <a:xfrm>
          <a:off x="9258300" y="53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09" name="直線コネクタ 108"/>
        <xdr:cNvCxnSpPr/>
      </xdr:nvCxnSpPr>
      <xdr:spPr>
        <a:xfrm>
          <a:off x="9154160" y="5594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10" name="【道路】&#10;一人当たり延長平均値テキスト"/>
        <xdr:cNvSpPr txBox="1"/>
      </xdr:nvSpPr>
      <xdr:spPr>
        <a:xfrm>
          <a:off x="9258300" y="664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1" name="フローチャート: 判断 110"/>
        <xdr:cNvSpPr/>
      </xdr:nvSpPr>
      <xdr:spPr>
        <a:xfrm>
          <a:off x="9192260" y="67884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2" name="フローチャート: 判断 111"/>
        <xdr:cNvSpPr/>
      </xdr:nvSpPr>
      <xdr:spPr>
        <a:xfrm>
          <a:off x="8445500" y="678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3" name="フローチャート: 判断 112"/>
        <xdr:cNvSpPr/>
      </xdr:nvSpPr>
      <xdr:spPr>
        <a:xfrm>
          <a:off x="7670800" y="68186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4" name="フローチャート: 判断 113"/>
        <xdr:cNvSpPr/>
      </xdr:nvSpPr>
      <xdr:spPr>
        <a:xfrm>
          <a:off x="6873240" y="68254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121983</xdr:rowOff>
    </xdr:from>
    <xdr:to>
      <xdr:col>55</xdr:col>
      <xdr:colOff>50800</xdr:colOff>
      <xdr:row>41</xdr:row>
      <xdr:rowOff>52133</xdr:rowOff>
    </xdr:to>
    <xdr:sp macro="" textlink="">
      <xdr:nvSpPr>
        <xdr:cNvPr id="120" name="楕円 119"/>
        <xdr:cNvSpPr/>
      </xdr:nvSpPr>
      <xdr:spPr>
        <a:xfrm>
          <a:off x="9192260" y="68275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100410</xdr:rowOff>
    </xdr:from>
    <xdr:ext cx="534377" cy="259045"/>
    <xdr:sp macro="" textlink="">
      <xdr:nvSpPr>
        <xdr:cNvPr id="121" name="【道路】&#10;一人当たり延長該当値テキスト"/>
        <xdr:cNvSpPr txBox="1"/>
      </xdr:nvSpPr>
      <xdr:spPr>
        <a:xfrm>
          <a:off x="9258300" y="68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124917</xdr:rowOff>
    </xdr:from>
    <xdr:to>
      <xdr:col>50</xdr:col>
      <xdr:colOff>165100</xdr:colOff>
      <xdr:row>41</xdr:row>
      <xdr:rowOff>55067</xdr:rowOff>
    </xdr:to>
    <xdr:sp macro="" textlink="">
      <xdr:nvSpPr>
        <xdr:cNvPr id="122" name="楕円 121"/>
        <xdr:cNvSpPr/>
      </xdr:nvSpPr>
      <xdr:spPr>
        <a:xfrm>
          <a:off x="8445500" y="68305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xdr:rowOff>
    </xdr:from>
    <xdr:to>
      <xdr:col>55</xdr:col>
      <xdr:colOff>0</xdr:colOff>
      <xdr:row>41</xdr:row>
      <xdr:rowOff>4267</xdr:rowOff>
    </xdr:to>
    <xdr:cxnSp macro="">
      <xdr:nvCxnSpPr>
        <xdr:cNvPr id="123" name="直線コネクタ 122"/>
        <xdr:cNvCxnSpPr/>
      </xdr:nvCxnSpPr>
      <xdr:spPr>
        <a:xfrm flipV="1">
          <a:off x="8496300" y="6874573"/>
          <a:ext cx="7239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127762</xdr:rowOff>
    </xdr:from>
    <xdr:to>
      <xdr:col>46</xdr:col>
      <xdr:colOff>38100</xdr:colOff>
      <xdr:row>41</xdr:row>
      <xdr:rowOff>57912</xdr:rowOff>
    </xdr:to>
    <xdr:sp macro="" textlink="">
      <xdr:nvSpPr>
        <xdr:cNvPr id="124" name="楕円 123"/>
        <xdr:cNvSpPr/>
      </xdr:nvSpPr>
      <xdr:spPr>
        <a:xfrm>
          <a:off x="7670800" y="6833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4267</xdr:rowOff>
    </xdr:from>
    <xdr:to>
      <xdr:col>50</xdr:col>
      <xdr:colOff>114300</xdr:colOff>
      <xdr:row>41</xdr:row>
      <xdr:rowOff>7112</xdr:rowOff>
    </xdr:to>
    <xdr:cxnSp macro="">
      <xdr:nvCxnSpPr>
        <xdr:cNvPr id="125" name="直線コネクタ 124"/>
        <xdr:cNvCxnSpPr/>
      </xdr:nvCxnSpPr>
      <xdr:spPr>
        <a:xfrm flipV="1">
          <a:off x="7713980" y="6877507"/>
          <a:ext cx="78232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26" name="n_1aveValue【道路】&#10;一人当たり延長"/>
        <xdr:cNvSpPr txBox="1"/>
      </xdr:nvSpPr>
      <xdr:spPr>
        <a:xfrm>
          <a:off x="8239271" y="65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27" name="n_2aveValue【道路】&#10;一人当たり延長"/>
        <xdr:cNvSpPr txBox="1"/>
      </xdr:nvSpPr>
      <xdr:spPr>
        <a:xfrm>
          <a:off x="7477271" y="65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28" name="n_3aveValue【道路】&#10;一人当たり延長"/>
        <xdr:cNvSpPr txBox="1"/>
      </xdr:nvSpPr>
      <xdr:spPr>
        <a:xfrm>
          <a:off x="6702571" y="66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46194</xdr:rowOff>
    </xdr:from>
    <xdr:ext cx="534377" cy="259045"/>
    <xdr:sp macro="" textlink="">
      <xdr:nvSpPr>
        <xdr:cNvPr id="129" name="n_1mainValue【道路】&#10;一人当たり延長"/>
        <xdr:cNvSpPr txBox="1"/>
      </xdr:nvSpPr>
      <xdr:spPr>
        <a:xfrm>
          <a:off x="8239271" y="691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49039</xdr:rowOff>
    </xdr:from>
    <xdr:ext cx="534377" cy="259045"/>
    <xdr:sp macro="" textlink="">
      <xdr:nvSpPr>
        <xdr:cNvPr id="130" name="n_2mainValue【道路】&#10;一人当たり延長"/>
        <xdr:cNvSpPr txBox="1"/>
      </xdr:nvSpPr>
      <xdr:spPr>
        <a:xfrm>
          <a:off x="7477271" y="692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2" name="テキスト ボックス 141"/>
        <xdr:cNvSpPr txBox="1"/>
      </xdr:nvSpPr>
      <xdr:spPr>
        <a:xfrm>
          <a:off x="37734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54" name="直線コネクタ 153"/>
        <xdr:cNvCxnSpPr/>
      </xdr:nvCxnSpPr>
      <xdr:spPr>
        <a:xfrm flipV="1">
          <a:off x="4086225" y="935926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55" name="【橋りょう・トンネル】&#10;有形固定資産減価償却率最小値テキスト"/>
        <xdr:cNvSpPr txBox="1"/>
      </xdr:nvSpPr>
      <xdr:spPr>
        <a:xfrm>
          <a:off x="4124960" y="107308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56" name="直線コネクタ 155"/>
        <xdr:cNvCxnSpPr/>
      </xdr:nvCxnSpPr>
      <xdr:spPr>
        <a:xfrm>
          <a:off x="4020820" y="10727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57" name="【橋りょう・トンネル】&#10;有形固定資産減価償却率最大値テキスト"/>
        <xdr:cNvSpPr txBox="1"/>
      </xdr:nvSpPr>
      <xdr:spPr>
        <a:xfrm>
          <a:off x="4124960" y="9138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58" name="直線コネクタ 157"/>
        <xdr:cNvCxnSpPr/>
      </xdr:nvCxnSpPr>
      <xdr:spPr>
        <a:xfrm>
          <a:off x="4020820" y="9359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59" name="【橋りょう・トンネル】&#10;有形固定資産減価償却率平均値テキスト"/>
        <xdr:cNvSpPr txBox="1"/>
      </xdr:nvSpPr>
      <xdr:spPr>
        <a:xfrm>
          <a:off x="4124960" y="9692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0" name="フローチャート: 判断 159"/>
        <xdr:cNvSpPr/>
      </xdr:nvSpPr>
      <xdr:spPr>
        <a:xfrm>
          <a:off x="4036060" y="9714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1" name="フローチャート: 判断 160"/>
        <xdr:cNvSpPr/>
      </xdr:nvSpPr>
      <xdr:spPr>
        <a:xfrm>
          <a:off x="3312160" y="97389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2" name="フローチャート: 判断 161"/>
        <xdr:cNvSpPr/>
      </xdr:nvSpPr>
      <xdr:spPr>
        <a:xfrm>
          <a:off x="251460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3" name="フローチャート: 判断 162"/>
        <xdr:cNvSpPr/>
      </xdr:nvSpPr>
      <xdr:spPr>
        <a:xfrm>
          <a:off x="173990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44450</xdr:rowOff>
    </xdr:from>
    <xdr:to>
      <xdr:col>24</xdr:col>
      <xdr:colOff>114300</xdr:colOff>
      <xdr:row>57</xdr:row>
      <xdr:rowOff>146050</xdr:rowOff>
    </xdr:to>
    <xdr:sp macro="" textlink="">
      <xdr:nvSpPr>
        <xdr:cNvPr id="169" name="楕円 168"/>
        <xdr:cNvSpPr/>
      </xdr:nvSpPr>
      <xdr:spPr>
        <a:xfrm>
          <a:off x="403606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67327</xdr:rowOff>
    </xdr:from>
    <xdr:ext cx="405111" cy="259045"/>
    <xdr:sp macro="" textlink="">
      <xdr:nvSpPr>
        <xdr:cNvPr id="170" name="【橋りょう・トンネル】&#10;有形固定資産減価償却率該当値テキスト"/>
        <xdr:cNvSpPr txBox="1"/>
      </xdr:nvSpPr>
      <xdr:spPr>
        <a:xfrm>
          <a:off x="4124960"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74930</xdr:rowOff>
    </xdr:from>
    <xdr:to>
      <xdr:col>20</xdr:col>
      <xdr:colOff>38100</xdr:colOff>
      <xdr:row>58</xdr:row>
      <xdr:rowOff>5080</xdr:rowOff>
    </xdr:to>
    <xdr:sp macro="" textlink="">
      <xdr:nvSpPr>
        <xdr:cNvPr id="171" name="楕円 170"/>
        <xdr:cNvSpPr/>
      </xdr:nvSpPr>
      <xdr:spPr>
        <a:xfrm>
          <a:off x="3312160" y="9630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95250</xdr:rowOff>
    </xdr:from>
    <xdr:to>
      <xdr:col>24</xdr:col>
      <xdr:colOff>63500</xdr:colOff>
      <xdr:row>57</xdr:row>
      <xdr:rowOff>125730</xdr:rowOff>
    </xdr:to>
    <xdr:cxnSp macro="">
      <xdr:nvCxnSpPr>
        <xdr:cNvPr id="172" name="直線コネクタ 171"/>
        <xdr:cNvCxnSpPr/>
      </xdr:nvCxnSpPr>
      <xdr:spPr>
        <a:xfrm flipV="1">
          <a:off x="3355340" y="965073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103505</xdr:rowOff>
    </xdr:from>
    <xdr:to>
      <xdr:col>15</xdr:col>
      <xdr:colOff>101600</xdr:colOff>
      <xdr:row>58</xdr:row>
      <xdr:rowOff>33655</xdr:rowOff>
    </xdr:to>
    <xdr:sp macro="" textlink="">
      <xdr:nvSpPr>
        <xdr:cNvPr id="173" name="楕円 172"/>
        <xdr:cNvSpPr/>
      </xdr:nvSpPr>
      <xdr:spPr>
        <a:xfrm>
          <a:off x="2514600" y="9658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125730</xdr:rowOff>
    </xdr:from>
    <xdr:to>
      <xdr:col>19</xdr:col>
      <xdr:colOff>177800</xdr:colOff>
      <xdr:row>57</xdr:row>
      <xdr:rowOff>154305</xdr:rowOff>
    </xdr:to>
    <xdr:cxnSp macro="">
      <xdr:nvCxnSpPr>
        <xdr:cNvPr id="174" name="直線コネクタ 173"/>
        <xdr:cNvCxnSpPr/>
      </xdr:nvCxnSpPr>
      <xdr:spPr>
        <a:xfrm flipV="1">
          <a:off x="2565400" y="968121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108602</xdr:rowOff>
    </xdr:from>
    <xdr:ext cx="405111" cy="259045"/>
    <xdr:sp macro="" textlink="">
      <xdr:nvSpPr>
        <xdr:cNvPr id="175" name="n_1aveValue【橋りょう・トンネル】&#10;有形固定資産減価償却率"/>
        <xdr:cNvSpPr txBox="1"/>
      </xdr:nvSpPr>
      <xdr:spPr>
        <a:xfrm>
          <a:off x="3170564" y="983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135272</xdr:rowOff>
    </xdr:from>
    <xdr:ext cx="405111" cy="259045"/>
    <xdr:sp macro="" textlink="">
      <xdr:nvSpPr>
        <xdr:cNvPr id="176" name="n_2aveValue【橋りょう・トンネル】&#10;有形固定資産減価償却率"/>
        <xdr:cNvSpPr txBox="1"/>
      </xdr:nvSpPr>
      <xdr:spPr>
        <a:xfrm>
          <a:off x="2385704" y="985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77" name="n_3aveValue【橋りょう・トンネル】&#10;有形固定資産減価償却率"/>
        <xdr:cNvSpPr txBox="1"/>
      </xdr:nvSpPr>
      <xdr:spPr>
        <a:xfrm>
          <a:off x="161100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21607</xdr:rowOff>
    </xdr:from>
    <xdr:ext cx="405111" cy="259045"/>
    <xdr:sp macro="" textlink="">
      <xdr:nvSpPr>
        <xdr:cNvPr id="178" name="n_1mainValue【橋りょう・トンネル】&#10;有形固定資産減価償却率"/>
        <xdr:cNvSpPr txBox="1"/>
      </xdr:nvSpPr>
      <xdr:spPr>
        <a:xfrm>
          <a:off x="3170564" y="940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50182</xdr:rowOff>
    </xdr:from>
    <xdr:ext cx="405111" cy="259045"/>
    <xdr:sp macro="" textlink="">
      <xdr:nvSpPr>
        <xdr:cNvPr id="179" name="n_2mainValue【橋りょう・トンネル】&#10;有形固定資産減価償却率"/>
        <xdr:cNvSpPr txBox="1"/>
      </xdr:nvSpPr>
      <xdr:spPr>
        <a:xfrm>
          <a:off x="2385704" y="943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0" name="直線コネクタ 189"/>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1" name="テキスト ボックス 190"/>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2" name="直線コネクタ 191"/>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3" name="テキスト ボックス 192"/>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4" name="直線コネクタ 193"/>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5" name="テキスト ボックス 194"/>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6" name="直線コネクタ 195"/>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7" name="テキスト ボックス 196"/>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9" name="テキスト ボックス 198"/>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01" name="直線コネクタ 200"/>
        <xdr:cNvCxnSpPr/>
      </xdr:nvCxnSpPr>
      <xdr:spPr>
        <a:xfrm flipV="1">
          <a:off x="9219565" y="9557496"/>
          <a:ext cx="0" cy="117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02" name="【橋りょう・トンネル】&#10;一人当たり有形固定資産（償却資産）額最小値テキスト"/>
        <xdr:cNvSpPr txBox="1"/>
      </xdr:nvSpPr>
      <xdr:spPr>
        <a:xfrm>
          <a:off x="9258300" y="107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03" name="直線コネクタ 202"/>
        <xdr:cNvCxnSpPr/>
      </xdr:nvCxnSpPr>
      <xdr:spPr>
        <a:xfrm>
          <a:off x="9154160" y="107278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04" name="【橋りょう・トンネル】&#10;一人当たり有形固定資産（償却資産）額最大値テキスト"/>
        <xdr:cNvSpPr txBox="1"/>
      </xdr:nvSpPr>
      <xdr:spPr>
        <a:xfrm>
          <a:off x="9258300" y="933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05" name="直線コネクタ 204"/>
        <xdr:cNvCxnSpPr/>
      </xdr:nvCxnSpPr>
      <xdr:spPr>
        <a:xfrm>
          <a:off x="9154160" y="9557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206" name="【橋りょう・トンネル】&#10;一人当たり有形固定資産（償却資産）額平均値テキスト"/>
        <xdr:cNvSpPr txBox="1"/>
      </xdr:nvSpPr>
      <xdr:spPr>
        <a:xfrm>
          <a:off x="9258300" y="1025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07" name="フローチャート: 判断 206"/>
        <xdr:cNvSpPr/>
      </xdr:nvSpPr>
      <xdr:spPr>
        <a:xfrm>
          <a:off x="9192260" y="102779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08" name="フローチャート: 判断 207"/>
        <xdr:cNvSpPr/>
      </xdr:nvSpPr>
      <xdr:spPr>
        <a:xfrm>
          <a:off x="8445500" y="1026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09" name="フローチャート: 判断 208"/>
        <xdr:cNvSpPr/>
      </xdr:nvSpPr>
      <xdr:spPr>
        <a:xfrm>
          <a:off x="7670800" y="102887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0" name="フローチャート: 判断 209"/>
        <xdr:cNvSpPr/>
      </xdr:nvSpPr>
      <xdr:spPr>
        <a:xfrm>
          <a:off x="6873240" y="10325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83703</xdr:rowOff>
    </xdr:from>
    <xdr:to>
      <xdr:col>55</xdr:col>
      <xdr:colOff>50800</xdr:colOff>
      <xdr:row>60</xdr:row>
      <xdr:rowOff>13853</xdr:rowOff>
    </xdr:to>
    <xdr:sp macro="" textlink="">
      <xdr:nvSpPr>
        <xdr:cNvPr id="216" name="楕円 215"/>
        <xdr:cNvSpPr/>
      </xdr:nvSpPr>
      <xdr:spPr>
        <a:xfrm>
          <a:off x="9192260" y="99744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106580</xdr:rowOff>
    </xdr:from>
    <xdr:ext cx="599010" cy="259045"/>
    <xdr:sp macro="" textlink="">
      <xdr:nvSpPr>
        <xdr:cNvPr id="217" name="【橋りょう・トンネル】&#10;一人当たり有形固定資産（償却資産）額該当値テキスト"/>
        <xdr:cNvSpPr txBox="1"/>
      </xdr:nvSpPr>
      <xdr:spPr>
        <a:xfrm>
          <a:off x="9258300" y="982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94434</xdr:rowOff>
    </xdr:from>
    <xdr:to>
      <xdr:col>50</xdr:col>
      <xdr:colOff>165100</xdr:colOff>
      <xdr:row>60</xdr:row>
      <xdr:rowOff>24584</xdr:rowOff>
    </xdr:to>
    <xdr:sp macro="" textlink="">
      <xdr:nvSpPr>
        <xdr:cNvPr id="218" name="楕円 217"/>
        <xdr:cNvSpPr/>
      </xdr:nvSpPr>
      <xdr:spPr>
        <a:xfrm>
          <a:off x="8445500" y="99851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134503</xdr:rowOff>
    </xdr:from>
    <xdr:to>
      <xdr:col>55</xdr:col>
      <xdr:colOff>0</xdr:colOff>
      <xdr:row>59</xdr:row>
      <xdr:rowOff>145234</xdr:rowOff>
    </xdr:to>
    <xdr:cxnSp macro="">
      <xdr:nvCxnSpPr>
        <xdr:cNvPr id="219" name="直線コネクタ 218"/>
        <xdr:cNvCxnSpPr/>
      </xdr:nvCxnSpPr>
      <xdr:spPr>
        <a:xfrm flipV="1">
          <a:off x="8496300" y="10025263"/>
          <a:ext cx="7239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105599</xdr:rowOff>
    </xdr:from>
    <xdr:to>
      <xdr:col>46</xdr:col>
      <xdr:colOff>38100</xdr:colOff>
      <xdr:row>60</xdr:row>
      <xdr:rowOff>35749</xdr:rowOff>
    </xdr:to>
    <xdr:sp macro="" textlink="">
      <xdr:nvSpPr>
        <xdr:cNvPr id="220" name="楕円 219"/>
        <xdr:cNvSpPr/>
      </xdr:nvSpPr>
      <xdr:spPr>
        <a:xfrm>
          <a:off x="7670800" y="99963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145234</xdr:rowOff>
    </xdr:from>
    <xdr:to>
      <xdr:col>50</xdr:col>
      <xdr:colOff>114300</xdr:colOff>
      <xdr:row>59</xdr:row>
      <xdr:rowOff>156399</xdr:rowOff>
    </xdr:to>
    <xdr:cxnSp macro="">
      <xdr:nvCxnSpPr>
        <xdr:cNvPr id="221" name="直線コネクタ 220"/>
        <xdr:cNvCxnSpPr/>
      </xdr:nvCxnSpPr>
      <xdr:spPr>
        <a:xfrm flipV="1">
          <a:off x="7713980" y="10035994"/>
          <a:ext cx="782320" cy="1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131168</xdr:rowOff>
    </xdr:from>
    <xdr:ext cx="599010" cy="259045"/>
    <xdr:sp macro="" textlink="">
      <xdr:nvSpPr>
        <xdr:cNvPr id="222" name="n_1aveValue【橋りょう・トンネル】&#10;一人当たり有形固定資産（償却資産）額"/>
        <xdr:cNvSpPr txBox="1"/>
      </xdr:nvSpPr>
      <xdr:spPr>
        <a:xfrm>
          <a:off x="8214575" y="1035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155429</xdr:rowOff>
    </xdr:from>
    <xdr:ext cx="599010" cy="259045"/>
    <xdr:sp macro="" textlink="">
      <xdr:nvSpPr>
        <xdr:cNvPr id="223" name="n_2aveValue【橋りょう・トンネル】&#10;一人当たり有形固定資産（償却資産）額"/>
        <xdr:cNvSpPr txBox="1"/>
      </xdr:nvSpPr>
      <xdr:spPr>
        <a:xfrm>
          <a:off x="7444955" y="1038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24" name="n_3aveValue【橋りょう・トンネル】&#10;一人当たり有形固定資産（償却資産）額"/>
        <xdr:cNvSpPr txBox="1"/>
      </xdr:nvSpPr>
      <xdr:spPr>
        <a:xfrm>
          <a:off x="6670255" y="1010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41111</xdr:rowOff>
    </xdr:from>
    <xdr:ext cx="599010" cy="259045"/>
    <xdr:sp macro="" textlink="">
      <xdr:nvSpPr>
        <xdr:cNvPr id="225" name="n_1mainValue【橋りょう・トンネル】&#10;一人当たり有形固定資産（償却資産）額"/>
        <xdr:cNvSpPr txBox="1"/>
      </xdr:nvSpPr>
      <xdr:spPr>
        <a:xfrm>
          <a:off x="8214575" y="976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52276</xdr:rowOff>
    </xdr:from>
    <xdr:ext cx="599010" cy="259045"/>
    <xdr:sp macro="" textlink="">
      <xdr:nvSpPr>
        <xdr:cNvPr id="226" name="n_2mainValue【橋りょう・トンネル】&#10;一人当たり有形固定資産（償却資産）額"/>
        <xdr:cNvSpPr txBox="1"/>
      </xdr:nvSpPr>
      <xdr:spPr>
        <a:xfrm>
          <a:off x="7444955" y="977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51" name="直線コネクタ 250"/>
        <xdr:cNvCxnSpPr/>
      </xdr:nvCxnSpPr>
      <xdr:spPr>
        <a:xfrm flipV="1">
          <a:off x="4086225" y="13119734"/>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52" name="【公営住宅】&#10;有形固定資産減価償却率最小値テキスト"/>
        <xdr:cNvSpPr txBox="1"/>
      </xdr:nvSpPr>
      <xdr:spPr>
        <a:xfrm>
          <a:off x="412496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53" name="直線コネクタ 252"/>
        <xdr:cNvCxnSpPr/>
      </xdr:nvCxnSpPr>
      <xdr:spPr>
        <a:xfrm>
          <a:off x="4020820" y="1436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54" name="【公営住宅】&#10;有形固定資産減価償却率最大値テキスト"/>
        <xdr:cNvSpPr txBox="1"/>
      </xdr:nvSpPr>
      <xdr:spPr>
        <a:xfrm>
          <a:off x="4124960" y="12902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55" name="直線コネクタ 254"/>
        <xdr:cNvCxnSpPr/>
      </xdr:nvCxnSpPr>
      <xdr:spPr>
        <a:xfrm>
          <a:off x="4020820" y="13119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36847</xdr:rowOff>
    </xdr:from>
    <xdr:ext cx="405111" cy="259045"/>
    <xdr:sp macro="" textlink="">
      <xdr:nvSpPr>
        <xdr:cNvPr id="256" name="【公営住宅】&#10;有形固定資産減価償却率平均値テキスト"/>
        <xdr:cNvSpPr txBox="1"/>
      </xdr:nvSpPr>
      <xdr:spPr>
        <a:xfrm>
          <a:off x="4124960" y="13448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57" name="フローチャート: 判断 256"/>
        <xdr:cNvSpPr/>
      </xdr:nvSpPr>
      <xdr:spPr>
        <a:xfrm>
          <a:off x="403606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58" name="フローチャート: 判断 257"/>
        <xdr:cNvSpPr/>
      </xdr:nvSpPr>
      <xdr:spPr>
        <a:xfrm>
          <a:off x="3312160" y="136042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59" name="フローチャート: 判断 258"/>
        <xdr:cNvSpPr/>
      </xdr:nvSpPr>
      <xdr:spPr>
        <a:xfrm>
          <a:off x="2514600" y="1364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60" name="フローチャート: 判断 259"/>
        <xdr:cNvSpPr/>
      </xdr:nvSpPr>
      <xdr:spPr>
        <a:xfrm>
          <a:off x="173990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149225</xdr:rowOff>
    </xdr:from>
    <xdr:to>
      <xdr:col>24</xdr:col>
      <xdr:colOff>114300</xdr:colOff>
      <xdr:row>83</xdr:row>
      <xdr:rowOff>79375</xdr:rowOff>
    </xdr:to>
    <xdr:sp macro="" textlink="">
      <xdr:nvSpPr>
        <xdr:cNvPr id="266" name="楕円 265"/>
        <xdr:cNvSpPr/>
      </xdr:nvSpPr>
      <xdr:spPr>
        <a:xfrm>
          <a:off x="4036060" y="13895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127652</xdr:rowOff>
    </xdr:from>
    <xdr:ext cx="405111" cy="259045"/>
    <xdr:sp macro="" textlink="">
      <xdr:nvSpPr>
        <xdr:cNvPr id="267" name="【公営住宅】&#10;有形固定資産減価償却率該当値テキスト"/>
        <xdr:cNvSpPr txBox="1"/>
      </xdr:nvSpPr>
      <xdr:spPr>
        <a:xfrm>
          <a:off x="4124960" y="1387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23495</xdr:rowOff>
    </xdr:from>
    <xdr:to>
      <xdr:col>20</xdr:col>
      <xdr:colOff>38100</xdr:colOff>
      <xdr:row>83</xdr:row>
      <xdr:rowOff>125095</xdr:rowOff>
    </xdr:to>
    <xdr:sp macro="" textlink="">
      <xdr:nvSpPr>
        <xdr:cNvPr id="268" name="楕円 267"/>
        <xdr:cNvSpPr/>
      </xdr:nvSpPr>
      <xdr:spPr>
        <a:xfrm>
          <a:off x="3312160" y="139376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28575</xdr:rowOff>
    </xdr:from>
    <xdr:to>
      <xdr:col>24</xdr:col>
      <xdr:colOff>63500</xdr:colOff>
      <xdr:row>83</xdr:row>
      <xdr:rowOff>74295</xdr:rowOff>
    </xdr:to>
    <xdr:cxnSp macro="">
      <xdr:nvCxnSpPr>
        <xdr:cNvPr id="269" name="直線コネクタ 268"/>
        <xdr:cNvCxnSpPr/>
      </xdr:nvCxnSpPr>
      <xdr:spPr>
        <a:xfrm flipV="1">
          <a:off x="3355340" y="13942695"/>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80645</xdr:rowOff>
    </xdr:from>
    <xdr:to>
      <xdr:col>15</xdr:col>
      <xdr:colOff>101600</xdr:colOff>
      <xdr:row>84</xdr:row>
      <xdr:rowOff>10795</xdr:rowOff>
    </xdr:to>
    <xdr:sp macro="" textlink="">
      <xdr:nvSpPr>
        <xdr:cNvPr id="270" name="楕円 269"/>
        <xdr:cNvSpPr/>
      </xdr:nvSpPr>
      <xdr:spPr>
        <a:xfrm>
          <a:off x="2514600" y="13994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74295</xdr:rowOff>
    </xdr:from>
    <xdr:to>
      <xdr:col>19</xdr:col>
      <xdr:colOff>177800</xdr:colOff>
      <xdr:row>83</xdr:row>
      <xdr:rowOff>131445</xdr:rowOff>
    </xdr:to>
    <xdr:cxnSp macro="">
      <xdr:nvCxnSpPr>
        <xdr:cNvPr id="271" name="直線コネクタ 270"/>
        <xdr:cNvCxnSpPr/>
      </xdr:nvCxnSpPr>
      <xdr:spPr>
        <a:xfrm flipV="1">
          <a:off x="2565400" y="13988415"/>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272" name="n_1aveValue【公営住宅】&#10;有形固定資産減価償却率"/>
        <xdr:cNvSpPr txBox="1"/>
      </xdr:nvSpPr>
      <xdr:spPr>
        <a:xfrm>
          <a:off x="3170564" y="1338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73" name="n_2aveValue【公営住宅】&#10;有形固定資産減価償却率"/>
        <xdr:cNvSpPr txBox="1"/>
      </xdr:nvSpPr>
      <xdr:spPr>
        <a:xfrm>
          <a:off x="238570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74" name="n_3aveValue【公営住宅】&#10;有形固定資産減価償却率"/>
        <xdr:cNvSpPr txBox="1"/>
      </xdr:nvSpPr>
      <xdr:spPr>
        <a:xfrm>
          <a:off x="161100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116222</xdr:rowOff>
    </xdr:from>
    <xdr:ext cx="405111" cy="259045"/>
    <xdr:sp macro="" textlink="">
      <xdr:nvSpPr>
        <xdr:cNvPr id="275" name="n_1mainValue【公営住宅】&#10;有形固定資産減価償却率"/>
        <xdr:cNvSpPr txBox="1"/>
      </xdr:nvSpPr>
      <xdr:spPr>
        <a:xfrm>
          <a:off x="3170564" y="1403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1922</xdr:rowOff>
    </xdr:from>
    <xdr:ext cx="405111" cy="259045"/>
    <xdr:sp macro="" textlink="">
      <xdr:nvSpPr>
        <xdr:cNvPr id="276" name="n_2mainValue【公営住宅】&#10;有形固定資産減価償却率"/>
        <xdr:cNvSpPr txBox="1"/>
      </xdr:nvSpPr>
      <xdr:spPr>
        <a:xfrm>
          <a:off x="2385704"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7" name="直線コネクタ 286"/>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8" name="テキスト ボックス 287"/>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1" name="直線コネクタ 290"/>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2" name="テキスト ボックス 291"/>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296" name="直線コネクタ 295"/>
        <xdr:cNvCxnSpPr/>
      </xdr:nvCxnSpPr>
      <xdr:spPr>
        <a:xfrm flipV="1">
          <a:off x="9219565" y="13079539"/>
          <a:ext cx="0" cy="1253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97" name="【公営住宅】&#10;一人当たり面積最小値テキスト"/>
        <xdr:cNvSpPr txBox="1"/>
      </xdr:nvSpPr>
      <xdr:spPr>
        <a:xfrm>
          <a:off x="9258300"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298" name="直線コネクタ 297"/>
        <xdr:cNvCxnSpPr/>
      </xdr:nvCxnSpPr>
      <xdr:spPr>
        <a:xfrm>
          <a:off x="9154160" y="1433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299" name="【公営住宅】&#10;一人当たり面積最大値テキスト"/>
        <xdr:cNvSpPr txBox="1"/>
      </xdr:nvSpPr>
      <xdr:spPr>
        <a:xfrm>
          <a:off x="9258300" y="1285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00" name="直線コネクタ 299"/>
        <xdr:cNvCxnSpPr/>
      </xdr:nvCxnSpPr>
      <xdr:spPr>
        <a:xfrm>
          <a:off x="9154160" y="130795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98759</xdr:rowOff>
    </xdr:from>
    <xdr:ext cx="469744" cy="259045"/>
    <xdr:sp macro="" textlink="">
      <xdr:nvSpPr>
        <xdr:cNvPr id="301" name="【公営住宅】&#10;一人当たり面積平均値テキスト"/>
        <xdr:cNvSpPr txBox="1"/>
      </xdr:nvSpPr>
      <xdr:spPr>
        <a:xfrm>
          <a:off x="9258300" y="13845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02" name="フローチャート: 判断 301"/>
        <xdr:cNvSpPr/>
      </xdr:nvSpPr>
      <xdr:spPr>
        <a:xfrm>
          <a:off x="9192260" y="139900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03" name="フローチャート: 判断 302"/>
        <xdr:cNvSpPr/>
      </xdr:nvSpPr>
      <xdr:spPr>
        <a:xfrm>
          <a:off x="8445500" y="13984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04" name="フローチャート: 判断 303"/>
        <xdr:cNvSpPr/>
      </xdr:nvSpPr>
      <xdr:spPr>
        <a:xfrm>
          <a:off x="7670800" y="139980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05" name="フローチャート: 判断 304"/>
        <xdr:cNvSpPr/>
      </xdr:nvSpPr>
      <xdr:spPr>
        <a:xfrm>
          <a:off x="6873240" y="13988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311" name="楕円 310"/>
        <xdr:cNvSpPr/>
      </xdr:nvSpPr>
      <xdr:spPr>
        <a:xfrm>
          <a:off x="9192260" y="139905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54881</xdr:rowOff>
    </xdr:from>
    <xdr:ext cx="469744" cy="259045"/>
    <xdr:sp macro="" textlink="">
      <xdr:nvSpPr>
        <xdr:cNvPr id="312" name="【公営住宅】&#10;一人当たり面積該当値テキスト"/>
        <xdr:cNvSpPr txBox="1"/>
      </xdr:nvSpPr>
      <xdr:spPr>
        <a:xfrm>
          <a:off x="9258300" y="1396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87313</xdr:rowOff>
    </xdr:from>
    <xdr:to>
      <xdr:col>50</xdr:col>
      <xdr:colOff>165100</xdr:colOff>
      <xdr:row>84</xdr:row>
      <xdr:rowOff>17463</xdr:rowOff>
    </xdr:to>
    <xdr:sp macro="" textlink="">
      <xdr:nvSpPr>
        <xdr:cNvPr id="313" name="楕円 312"/>
        <xdr:cNvSpPr/>
      </xdr:nvSpPr>
      <xdr:spPr>
        <a:xfrm>
          <a:off x="8445500" y="140014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127254</xdr:rowOff>
    </xdr:from>
    <xdr:to>
      <xdr:col>55</xdr:col>
      <xdr:colOff>0</xdr:colOff>
      <xdr:row>83</xdr:row>
      <xdr:rowOff>138113</xdr:rowOff>
    </xdr:to>
    <xdr:cxnSp macro="">
      <xdr:nvCxnSpPr>
        <xdr:cNvPr id="314" name="直線コネクタ 313"/>
        <xdr:cNvCxnSpPr/>
      </xdr:nvCxnSpPr>
      <xdr:spPr>
        <a:xfrm flipV="1">
          <a:off x="8496300" y="14041374"/>
          <a:ext cx="7239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85598</xdr:rowOff>
    </xdr:from>
    <xdr:to>
      <xdr:col>46</xdr:col>
      <xdr:colOff>38100</xdr:colOff>
      <xdr:row>84</xdr:row>
      <xdr:rowOff>15748</xdr:rowOff>
    </xdr:to>
    <xdr:sp macro="" textlink="">
      <xdr:nvSpPr>
        <xdr:cNvPr id="315" name="楕円 314"/>
        <xdr:cNvSpPr/>
      </xdr:nvSpPr>
      <xdr:spPr>
        <a:xfrm>
          <a:off x="7670800" y="139997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136398</xdr:rowOff>
    </xdr:from>
    <xdr:to>
      <xdr:col>50</xdr:col>
      <xdr:colOff>114300</xdr:colOff>
      <xdr:row>83</xdr:row>
      <xdr:rowOff>138113</xdr:rowOff>
    </xdr:to>
    <xdr:cxnSp macro="">
      <xdr:nvCxnSpPr>
        <xdr:cNvPr id="316" name="直線コネクタ 315"/>
        <xdr:cNvCxnSpPr/>
      </xdr:nvCxnSpPr>
      <xdr:spPr>
        <a:xfrm>
          <a:off x="7713980" y="14050518"/>
          <a:ext cx="78232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17415</xdr:rowOff>
    </xdr:from>
    <xdr:ext cx="469744" cy="259045"/>
    <xdr:sp macro="" textlink="">
      <xdr:nvSpPr>
        <xdr:cNvPr id="317" name="n_1aveValue【公営住宅】&#10;一人当たり面積"/>
        <xdr:cNvSpPr txBox="1"/>
      </xdr:nvSpPr>
      <xdr:spPr>
        <a:xfrm>
          <a:off x="8271587" y="1376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18" name="n_2aveValue【公営住宅】&#10;一人当たり面積"/>
        <xdr:cNvSpPr txBox="1"/>
      </xdr:nvSpPr>
      <xdr:spPr>
        <a:xfrm>
          <a:off x="7509587" y="1377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19" name="n_3aveValue【公営住宅】&#10;一人当たり面積"/>
        <xdr:cNvSpPr txBox="1"/>
      </xdr:nvSpPr>
      <xdr:spPr>
        <a:xfrm>
          <a:off x="6712027" y="1376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8590</xdr:rowOff>
    </xdr:from>
    <xdr:ext cx="469744" cy="259045"/>
    <xdr:sp macro="" textlink="">
      <xdr:nvSpPr>
        <xdr:cNvPr id="320" name="n_1mainValue【公営住宅】&#10;一人当たり面積"/>
        <xdr:cNvSpPr txBox="1"/>
      </xdr:nvSpPr>
      <xdr:spPr>
        <a:xfrm>
          <a:off x="8271587" y="1409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321" name="n_2mainValue【公営住宅】&#10;一人当たり面積"/>
        <xdr:cNvSpPr txBox="1"/>
      </xdr:nvSpPr>
      <xdr:spPr>
        <a:xfrm>
          <a:off x="7509587" y="1408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1" name="正方形/長方形 33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2" name="正方形/長方形 33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3" name="正方形/長方形 33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4" name="正方形/長方形 33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5" name="正方形/長方形 33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6" name="正方形/長方形 33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7" name="正方形/長方形 336"/>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8" name="正方形/長方形 33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9" name="正方形/長方形 33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0" name="正方形/長方形 33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1" name="正方形/長方形 34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2" name="正方形/長方形 34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3" name="正方形/長方形 34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4" name="正方形/長方形 34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正方形/長方形 34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6" name="テキスト ボックス 34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7" name="直線コネクタ 34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8" name="テキスト ボックス 347"/>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9" name="直線コネクタ 348"/>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0" name="テキスト ボックス 349"/>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1" name="直線コネクタ 350"/>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2" name="テキスト ボックス 351"/>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3" name="直線コネクタ 352"/>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4" name="テキスト ボックス 353"/>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5" name="直線コネクタ 354"/>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6" name="テキスト ボックス 355"/>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7" name="直線コネクタ 356"/>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8" name="テキスト ボックス 357"/>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9" name="直線コネクタ 35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0" name="テキスト ボックス 359"/>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1"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62" name="直線コネクタ 361"/>
        <xdr:cNvCxnSpPr/>
      </xdr:nvCxnSpPr>
      <xdr:spPr>
        <a:xfrm flipV="1">
          <a:off x="14375764" y="569214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63" name="【認定こども園・幼稚園・保育所】&#10;有形固定資産減価償却率最小値テキスト"/>
        <xdr:cNvSpPr txBox="1"/>
      </xdr:nvSpPr>
      <xdr:spPr>
        <a:xfrm>
          <a:off x="144145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64" name="直線コネクタ 363"/>
        <xdr:cNvCxnSpPr/>
      </xdr:nvCxnSpPr>
      <xdr:spPr>
        <a:xfrm>
          <a:off x="14287500" y="7023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65" name="【認定こども園・幼稚園・保育所】&#10;有形固定資産減価償却率最大値テキスト"/>
        <xdr:cNvSpPr txBox="1"/>
      </xdr:nvSpPr>
      <xdr:spPr>
        <a:xfrm>
          <a:off x="144145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66" name="直線コネクタ 365"/>
        <xdr:cNvCxnSpPr/>
      </xdr:nvCxnSpPr>
      <xdr:spPr>
        <a:xfrm>
          <a:off x="14287500" y="5692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67" name="【認定こども園・幼稚園・保育所】&#10;有形固定資産減価償却率平均値テキスト"/>
        <xdr:cNvSpPr txBox="1"/>
      </xdr:nvSpPr>
      <xdr:spPr>
        <a:xfrm>
          <a:off x="144145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68" name="フローチャート: 判断 367"/>
        <xdr:cNvSpPr/>
      </xdr:nvSpPr>
      <xdr:spPr>
        <a:xfrm>
          <a:off x="14325600" y="63500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69" name="フローチャート: 判断 368"/>
        <xdr:cNvSpPr/>
      </xdr:nvSpPr>
      <xdr:spPr>
        <a:xfrm>
          <a:off x="1357884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70" name="フローチャート: 判断 369"/>
        <xdr:cNvSpPr/>
      </xdr:nvSpPr>
      <xdr:spPr>
        <a:xfrm>
          <a:off x="12804140" y="6370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71" name="フローチャート: 判断 370"/>
        <xdr:cNvSpPr/>
      </xdr:nvSpPr>
      <xdr:spPr>
        <a:xfrm>
          <a:off x="12029440" y="6378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2" name="テキスト ボックス 37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3" name="テキスト ボックス 37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4" name="テキスト ボックス 37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5" name="テキスト ボックス 37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6" name="テキスト ボックス 37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33020</xdr:rowOff>
    </xdr:from>
    <xdr:to>
      <xdr:col>85</xdr:col>
      <xdr:colOff>177800</xdr:colOff>
      <xdr:row>35</xdr:row>
      <xdr:rowOff>134620</xdr:rowOff>
    </xdr:to>
    <xdr:sp macro="" textlink="">
      <xdr:nvSpPr>
        <xdr:cNvPr id="377" name="楕円 376"/>
        <xdr:cNvSpPr/>
      </xdr:nvSpPr>
      <xdr:spPr>
        <a:xfrm>
          <a:off x="14325600" y="590042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55897</xdr:rowOff>
    </xdr:from>
    <xdr:ext cx="405111" cy="259045"/>
    <xdr:sp macro="" textlink="">
      <xdr:nvSpPr>
        <xdr:cNvPr id="378" name="【認定こども園・幼稚園・保育所】&#10;有形固定資産減価償却率該当値テキスト"/>
        <xdr:cNvSpPr txBox="1"/>
      </xdr:nvSpPr>
      <xdr:spPr>
        <a:xfrm>
          <a:off x="14414500"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xdr:rowOff>
    </xdr:from>
    <xdr:to>
      <xdr:col>81</xdr:col>
      <xdr:colOff>101600</xdr:colOff>
      <xdr:row>35</xdr:row>
      <xdr:rowOff>115570</xdr:rowOff>
    </xdr:to>
    <xdr:sp macro="" textlink="">
      <xdr:nvSpPr>
        <xdr:cNvPr id="379" name="楕円 378"/>
        <xdr:cNvSpPr/>
      </xdr:nvSpPr>
      <xdr:spPr>
        <a:xfrm>
          <a:off x="1357884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64770</xdr:rowOff>
    </xdr:from>
    <xdr:to>
      <xdr:col>85</xdr:col>
      <xdr:colOff>127000</xdr:colOff>
      <xdr:row>35</xdr:row>
      <xdr:rowOff>83820</xdr:rowOff>
    </xdr:to>
    <xdr:cxnSp macro="">
      <xdr:nvCxnSpPr>
        <xdr:cNvPr id="380" name="直線コネクタ 379"/>
        <xdr:cNvCxnSpPr/>
      </xdr:nvCxnSpPr>
      <xdr:spPr>
        <a:xfrm>
          <a:off x="13629640" y="5932170"/>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33020</xdr:rowOff>
    </xdr:from>
    <xdr:to>
      <xdr:col>76</xdr:col>
      <xdr:colOff>165100</xdr:colOff>
      <xdr:row>35</xdr:row>
      <xdr:rowOff>134620</xdr:rowOff>
    </xdr:to>
    <xdr:sp macro="" textlink="">
      <xdr:nvSpPr>
        <xdr:cNvPr id="381" name="楕円 380"/>
        <xdr:cNvSpPr/>
      </xdr:nvSpPr>
      <xdr:spPr>
        <a:xfrm>
          <a:off x="1280414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64770</xdr:rowOff>
    </xdr:from>
    <xdr:to>
      <xdr:col>81</xdr:col>
      <xdr:colOff>50800</xdr:colOff>
      <xdr:row>35</xdr:row>
      <xdr:rowOff>83820</xdr:rowOff>
    </xdr:to>
    <xdr:cxnSp macro="">
      <xdr:nvCxnSpPr>
        <xdr:cNvPr id="382" name="直線コネクタ 381"/>
        <xdr:cNvCxnSpPr/>
      </xdr:nvCxnSpPr>
      <xdr:spPr>
        <a:xfrm flipV="1">
          <a:off x="12854940" y="593217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108602</xdr:rowOff>
    </xdr:from>
    <xdr:ext cx="405111" cy="259045"/>
    <xdr:sp macro="" textlink="">
      <xdr:nvSpPr>
        <xdr:cNvPr id="383" name="n_1aveValue【認定こども園・幼稚園・保育所】&#10;有形固定資産減価償却率"/>
        <xdr:cNvSpPr txBox="1"/>
      </xdr:nvSpPr>
      <xdr:spPr>
        <a:xfrm>
          <a:off x="134372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384" name="n_2aveValue【認定こども園・幼稚園・保育所】&#10;有形固定資産減価償却率"/>
        <xdr:cNvSpPr txBox="1"/>
      </xdr:nvSpPr>
      <xdr:spPr>
        <a:xfrm>
          <a:off x="126752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385" name="n_3aveValue【認定こども園・幼稚園・保育所】&#10;有形固定資産減価償却率"/>
        <xdr:cNvSpPr txBox="1"/>
      </xdr:nvSpPr>
      <xdr:spPr>
        <a:xfrm>
          <a:off x="119005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132097</xdr:rowOff>
    </xdr:from>
    <xdr:ext cx="405111" cy="259045"/>
    <xdr:sp macro="" textlink="">
      <xdr:nvSpPr>
        <xdr:cNvPr id="386" name="n_1mainValue【認定こども園・幼稚園・保育所】&#10;有形固定資産減価償却率"/>
        <xdr:cNvSpPr txBox="1"/>
      </xdr:nvSpPr>
      <xdr:spPr>
        <a:xfrm>
          <a:off x="134372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151147</xdr:rowOff>
    </xdr:from>
    <xdr:ext cx="405111" cy="259045"/>
    <xdr:sp macro="" textlink="">
      <xdr:nvSpPr>
        <xdr:cNvPr id="387" name="n_2mainValue【認定こども園・幼稚園・保育所】&#10;有形固定資産減価償却率"/>
        <xdr:cNvSpPr txBox="1"/>
      </xdr:nvSpPr>
      <xdr:spPr>
        <a:xfrm>
          <a:off x="126752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8" name="正方形/長方形 38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9" name="正方形/長方形 38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0" name="正方形/長方形 38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1" name="正方形/長方形 39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2" name="正方形/長方形 39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3" name="正方形/長方形 39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4" name="正方形/長方形 39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5" name="正方形/長方形 39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6" name="テキスト ボックス 39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7" name="直線コネクタ 39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8" name="直線コネクタ 397"/>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9" name="テキスト ボックス 398"/>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0" name="直線コネクタ 399"/>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1" name="テキスト ボックス 400"/>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2" name="直線コネクタ 401"/>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3" name="テキスト ボックス 402"/>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4" name="直線コネクタ 403"/>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5" name="テキスト ボックス 404"/>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6" name="直線コネクタ 40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7" name="テキスト ボックス 406"/>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8"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09" name="直線コネクタ 408"/>
        <xdr:cNvCxnSpPr/>
      </xdr:nvCxnSpPr>
      <xdr:spPr>
        <a:xfrm flipV="1">
          <a:off x="19509104" y="5667756"/>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10" name="【認定こども園・幼稚園・保育所】&#10;一人当たり面積最小値テキスト"/>
        <xdr:cNvSpPr txBox="1"/>
      </xdr:nvSpPr>
      <xdr:spPr>
        <a:xfrm>
          <a:off x="19547840"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11" name="直線コネクタ 410"/>
        <xdr:cNvCxnSpPr/>
      </xdr:nvCxnSpPr>
      <xdr:spPr>
        <a:xfrm>
          <a:off x="19443700" y="69402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12" name="【認定こども園・幼稚園・保育所】&#10;一人当たり面積最大値テキスト"/>
        <xdr:cNvSpPr txBox="1"/>
      </xdr:nvSpPr>
      <xdr:spPr>
        <a:xfrm>
          <a:off x="19547840" y="544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13" name="直線コネクタ 412"/>
        <xdr:cNvCxnSpPr/>
      </xdr:nvCxnSpPr>
      <xdr:spPr>
        <a:xfrm>
          <a:off x="19443700" y="5667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14" name="【認定こども園・幼稚園・保育所】&#10;一人当たり面積平均値テキスト"/>
        <xdr:cNvSpPr txBox="1"/>
      </xdr:nvSpPr>
      <xdr:spPr>
        <a:xfrm>
          <a:off x="19547840" y="6463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15" name="フローチャート: 判断 414"/>
        <xdr:cNvSpPr/>
      </xdr:nvSpPr>
      <xdr:spPr>
        <a:xfrm>
          <a:off x="19458940" y="64848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16" name="フローチャート: 判断 415"/>
        <xdr:cNvSpPr/>
      </xdr:nvSpPr>
      <xdr:spPr>
        <a:xfrm>
          <a:off x="18735040" y="6480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17" name="フローチャート: 判断 416"/>
        <xdr:cNvSpPr/>
      </xdr:nvSpPr>
      <xdr:spPr>
        <a:xfrm>
          <a:off x="17937480" y="6471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18" name="フローチャート: 判断 417"/>
        <xdr:cNvSpPr/>
      </xdr:nvSpPr>
      <xdr:spPr>
        <a:xfrm>
          <a:off x="17162780" y="6496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9" name="テキスト ボックス 41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0" name="テキスト ボックス 41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1" name="テキスト ボックス 42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2" name="テキスト ボックス 42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3" name="テキスト ボックス 42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39116</xdr:rowOff>
    </xdr:from>
    <xdr:to>
      <xdr:col>116</xdr:col>
      <xdr:colOff>114300</xdr:colOff>
      <xdr:row>37</xdr:row>
      <xdr:rowOff>140716</xdr:rowOff>
    </xdr:to>
    <xdr:sp macro="" textlink="">
      <xdr:nvSpPr>
        <xdr:cNvPr id="424" name="楕円 423"/>
        <xdr:cNvSpPr/>
      </xdr:nvSpPr>
      <xdr:spPr>
        <a:xfrm>
          <a:off x="19458940" y="62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61993</xdr:rowOff>
    </xdr:from>
    <xdr:ext cx="469744" cy="259045"/>
    <xdr:sp macro="" textlink="">
      <xdr:nvSpPr>
        <xdr:cNvPr id="425" name="【認定こども園・幼稚園・保育所】&#10;一人当たり面積該当値テキスト"/>
        <xdr:cNvSpPr txBox="1"/>
      </xdr:nvSpPr>
      <xdr:spPr>
        <a:xfrm>
          <a:off x="19547840" y="609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121412</xdr:rowOff>
    </xdr:from>
    <xdr:to>
      <xdr:col>112</xdr:col>
      <xdr:colOff>38100</xdr:colOff>
      <xdr:row>38</xdr:row>
      <xdr:rowOff>51562</xdr:rowOff>
    </xdr:to>
    <xdr:sp macro="" textlink="">
      <xdr:nvSpPr>
        <xdr:cNvPr id="426" name="楕円 425"/>
        <xdr:cNvSpPr/>
      </xdr:nvSpPr>
      <xdr:spPr>
        <a:xfrm>
          <a:off x="18735040" y="63240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89916</xdr:rowOff>
    </xdr:from>
    <xdr:to>
      <xdr:col>116</xdr:col>
      <xdr:colOff>63500</xdr:colOff>
      <xdr:row>38</xdr:row>
      <xdr:rowOff>762</xdr:rowOff>
    </xdr:to>
    <xdr:cxnSp macro="">
      <xdr:nvCxnSpPr>
        <xdr:cNvPr id="427" name="直線コネクタ 426"/>
        <xdr:cNvCxnSpPr/>
      </xdr:nvCxnSpPr>
      <xdr:spPr>
        <a:xfrm flipV="1">
          <a:off x="18778220" y="6292596"/>
          <a:ext cx="73152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130556</xdr:rowOff>
    </xdr:from>
    <xdr:to>
      <xdr:col>107</xdr:col>
      <xdr:colOff>101600</xdr:colOff>
      <xdr:row>38</xdr:row>
      <xdr:rowOff>60706</xdr:rowOff>
    </xdr:to>
    <xdr:sp macro="" textlink="">
      <xdr:nvSpPr>
        <xdr:cNvPr id="428" name="楕円 427"/>
        <xdr:cNvSpPr/>
      </xdr:nvSpPr>
      <xdr:spPr>
        <a:xfrm>
          <a:off x="17937480" y="6333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xdr:rowOff>
    </xdr:from>
    <xdr:to>
      <xdr:col>111</xdr:col>
      <xdr:colOff>177800</xdr:colOff>
      <xdr:row>38</xdr:row>
      <xdr:rowOff>9906</xdr:rowOff>
    </xdr:to>
    <xdr:cxnSp macro="">
      <xdr:nvCxnSpPr>
        <xdr:cNvPr id="429" name="直線コネクタ 428"/>
        <xdr:cNvCxnSpPr/>
      </xdr:nvCxnSpPr>
      <xdr:spPr>
        <a:xfrm flipV="1">
          <a:off x="17988280" y="6371082"/>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30" name="n_1aveValue【認定こども園・幼稚園・保育所】&#10;一人当たり面積"/>
        <xdr:cNvSpPr txBox="1"/>
      </xdr:nvSpPr>
      <xdr:spPr>
        <a:xfrm>
          <a:off x="18561127"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431" name="n_2aveValue【認定こども園・幼稚園・保育所】&#10;一人当たり面積"/>
        <xdr:cNvSpPr txBox="1"/>
      </xdr:nvSpPr>
      <xdr:spPr>
        <a:xfrm>
          <a:off x="17776267"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432" name="n_3aveValue【認定こども園・幼稚園・保育所】&#10;一人当たり面積"/>
        <xdr:cNvSpPr txBox="1"/>
      </xdr:nvSpPr>
      <xdr:spPr>
        <a:xfrm>
          <a:off x="17001567"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68089</xdr:rowOff>
    </xdr:from>
    <xdr:ext cx="469744" cy="259045"/>
    <xdr:sp macro="" textlink="">
      <xdr:nvSpPr>
        <xdr:cNvPr id="433" name="n_1mainValue【認定こども園・幼稚園・保育所】&#10;一人当たり面積"/>
        <xdr:cNvSpPr txBox="1"/>
      </xdr:nvSpPr>
      <xdr:spPr>
        <a:xfrm>
          <a:off x="18561127" y="610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77233</xdr:rowOff>
    </xdr:from>
    <xdr:ext cx="469744" cy="259045"/>
    <xdr:sp macro="" textlink="">
      <xdr:nvSpPr>
        <xdr:cNvPr id="434" name="n_2mainValue【認定こども園・幼稚園・保育所】&#10;一人当たり面積"/>
        <xdr:cNvSpPr txBox="1"/>
      </xdr:nvSpPr>
      <xdr:spPr>
        <a:xfrm>
          <a:off x="17776267" y="611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5" name="正方形/長方形 43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6" name="正方形/長方形 43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7" name="正方形/長方形 43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8" name="正方形/長方形 43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9" name="正方形/長方形 43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0" name="正方形/長方形 43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1" name="正方形/長方形 44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3" name="テキスト ボックス 44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5" name="テキスト ボックス 44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6" name="直線コネクタ 44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7" name="テキスト ボックス 446"/>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8" name="直線コネクタ 44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9" name="テキスト ボックス 44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0" name="直線コネクタ 44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1" name="テキスト ボックス 45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2" name="直線コネクタ 45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3" name="テキスト ボックス 45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4" name="直線コネクタ 45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5" name="テキスト ボックス 45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6" name="直線コネクタ 45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7" name="テキスト ボックス 456"/>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59" name="直線コネクタ 458"/>
        <xdr:cNvCxnSpPr/>
      </xdr:nvCxnSpPr>
      <xdr:spPr>
        <a:xfrm flipV="1">
          <a:off x="14375764" y="928497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60" name="【学校施設】&#10;有形固定資産減価償却率最小値テキスト"/>
        <xdr:cNvSpPr txBox="1"/>
      </xdr:nvSpPr>
      <xdr:spPr>
        <a:xfrm>
          <a:off x="144145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61" name="直線コネクタ 460"/>
        <xdr:cNvCxnSpPr/>
      </xdr:nvCxnSpPr>
      <xdr:spPr>
        <a:xfrm>
          <a:off x="14287500" y="1088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62" name="【学校施設】&#10;有形固定資産減価償却率最大値テキスト"/>
        <xdr:cNvSpPr txBox="1"/>
      </xdr:nvSpPr>
      <xdr:spPr>
        <a:xfrm>
          <a:off x="14414500" y="906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63" name="直線コネクタ 462"/>
        <xdr:cNvCxnSpPr/>
      </xdr:nvCxnSpPr>
      <xdr:spPr>
        <a:xfrm>
          <a:off x="14287500" y="928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64" name="【学校施設】&#10;有形固定資産減価償却率平均値テキスト"/>
        <xdr:cNvSpPr txBox="1"/>
      </xdr:nvSpPr>
      <xdr:spPr>
        <a:xfrm>
          <a:off x="14414500" y="1017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65" name="フローチャート: 判断 464"/>
        <xdr:cNvSpPr/>
      </xdr:nvSpPr>
      <xdr:spPr>
        <a:xfrm>
          <a:off x="14325600" y="101942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66" name="フローチャート: 判断 465"/>
        <xdr:cNvSpPr/>
      </xdr:nvSpPr>
      <xdr:spPr>
        <a:xfrm>
          <a:off x="1357884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67" name="フローチャート: 判断 466"/>
        <xdr:cNvSpPr/>
      </xdr:nvSpPr>
      <xdr:spPr>
        <a:xfrm>
          <a:off x="12804140" y="10316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68" name="フローチャート: 判断 467"/>
        <xdr:cNvSpPr/>
      </xdr:nvSpPr>
      <xdr:spPr>
        <a:xfrm>
          <a:off x="12029440" y="10373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9" name="テキスト ボックス 46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0" name="テキスト ボックス 46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1" name="テキスト ボックス 47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2" name="テキスト ボックス 47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3" name="テキスト ボックス 47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474" name="楕円 473"/>
        <xdr:cNvSpPr/>
      </xdr:nvSpPr>
      <xdr:spPr>
        <a:xfrm>
          <a:off x="14325600" y="101561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120667</xdr:rowOff>
    </xdr:from>
    <xdr:ext cx="405111" cy="259045"/>
    <xdr:sp macro="" textlink="">
      <xdr:nvSpPr>
        <xdr:cNvPr id="475" name="【学校施設】&#10;有形固定資産減価償却率該当値テキスト"/>
        <xdr:cNvSpPr txBox="1"/>
      </xdr:nvSpPr>
      <xdr:spPr>
        <a:xfrm>
          <a:off x="144145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33020</xdr:rowOff>
    </xdr:from>
    <xdr:to>
      <xdr:col>81</xdr:col>
      <xdr:colOff>101600</xdr:colOff>
      <xdr:row>60</xdr:row>
      <xdr:rowOff>134620</xdr:rowOff>
    </xdr:to>
    <xdr:sp macro="" textlink="">
      <xdr:nvSpPr>
        <xdr:cNvPr id="476" name="楕円 475"/>
        <xdr:cNvSpPr/>
      </xdr:nvSpPr>
      <xdr:spPr>
        <a:xfrm>
          <a:off x="1357884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83820</xdr:rowOff>
    </xdr:from>
    <xdr:to>
      <xdr:col>85</xdr:col>
      <xdr:colOff>127000</xdr:colOff>
      <xdr:row>60</xdr:row>
      <xdr:rowOff>148590</xdr:rowOff>
    </xdr:to>
    <xdr:cxnSp macro="">
      <xdr:nvCxnSpPr>
        <xdr:cNvPr id="477" name="直線コネクタ 476"/>
        <xdr:cNvCxnSpPr/>
      </xdr:nvCxnSpPr>
      <xdr:spPr>
        <a:xfrm>
          <a:off x="13629640" y="10142220"/>
          <a:ext cx="746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478" name="楕円 477"/>
        <xdr:cNvSpPr/>
      </xdr:nvSpPr>
      <xdr:spPr>
        <a:xfrm>
          <a:off x="12804140" y="10049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83820</xdr:rowOff>
    </xdr:to>
    <xdr:cxnSp macro="">
      <xdr:nvCxnSpPr>
        <xdr:cNvPr id="479" name="直線コネクタ 478"/>
        <xdr:cNvCxnSpPr/>
      </xdr:nvCxnSpPr>
      <xdr:spPr>
        <a:xfrm>
          <a:off x="12854940" y="1009650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480" name="n_1aveValue【学校施設】&#10;有形固定資産減価償却率"/>
        <xdr:cNvSpPr txBox="1"/>
      </xdr:nvSpPr>
      <xdr:spPr>
        <a:xfrm>
          <a:off x="134372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481" name="n_2aveValue【学校施設】&#10;有形固定資産減価償却率"/>
        <xdr:cNvSpPr txBox="1"/>
      </xdr:nvSpPr>
      <xdr:spPr>
        <a:xfrm>
          <a:off x="126752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93997</xdr:rowOff>
    </xdr:from>
    <xdr:ext cx="405111" cy="259045"/>
    <xdr:sp macro="" textlink="">
      <xdr:nvSpPr>
        <xdr:cNvPr id="482" name="n_3aveValue【学校施設】&#10;有形固定資産減価償却率"/>
        <xdr:cNvSpPr txBox="1"/>
      </xdr:nvSpPr>
      <xdr:spPr>
        <a:xfrm>
          <a:off x="119005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151147</xdr:rowOff>
    </xdr:from>
    <xdr:ext cx="405111" cy="259045"/>
    <xdr:sp macro="" textlink="">
      <xdr:nvSpPr>
        <xdr:cNvPr id="483" name="n_1mainValue【学校施設】&#10;有形固定資産減価償却率"/>
        <xdr:cNvSpPr txBox="1"/>
      </xdr:nvSpPr>
      <xdr:spPr>
        <a:xfrm>
          <a:off x="134372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484" name="n_2mainValue【学校施設】&#10;有形固定資産減価償却率"/>
        <xdr:cNvSpPr txBox="1"/>
      </xdr:nvSpPr>
      <xdr:spPr>
        <a:xfrm>
          <a:off x="126752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3" name="テキスト ボックス 49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4" name="直線コネクタ 49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5" name="テキスト ボックス 494"/>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96" name="直線コネクタ 495"/>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97" name="テキスト ボックス 496"/>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8" name="直線コネクタ 497"/>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9" name="テキスト ボックス 498"/>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00" name="直線コネクタ 499"/>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01" name="テキスト ボックス 500"/>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05" name="直線コネクタ 504"/>
        <xdr:cNvCxnSpPr/>
      </xdr:nvCxnSpPr>
      <xdr:spPr>
        <a:xfrm flipV="1">
          <a:off x="19509104" y="9499283"/>
          <a:ext cx="0" cy="1150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06" name="【学校施設】&#10;一人当たり面積最小値テキスト"/>
        <xdr:cNvSpPr txBox="1"/>
      </xdr:nvSpPr>
      <xdr:spPr>
        <a:xfrm>
          <a:off x="19547840" y="1065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07" name="直線コネクタ 506"/>
        <xdr:cNvCxnSpPr/>
      </xdr:nvCxnSpPr>
      <xdr:spPr>
        <a:xfrm>
          <a:off x="19443700" y="10649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08" name="【学校施設】&#10;一人当たり面積最大値テキスト"/>
        <xdr:cNvSpPr txBox="1"/>
      </xdr:nvSpPr>
      <xdr:spPr>
        <a:xfrm>
          <a:off x="19547840" y="92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09" name="直線コネクタ 508"/>
        <xdr:cNvCxnSpPr/>
      </xdr:nvCxnSpPr>
      <xdr:spPr>
        <a:xfrm>
          <a:off x="19443700" y="9499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510" name="【学校施設】&#10;一人当たり面積平均値テキスト"/>
        <xdr:cNvSpPr txBox="1"/>
      </xdr:nvSpPr>
      <xdr:spPr>
        <a:xfrm>
          <a:off x="19547840" y="1015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11" name="フローチャート: 判断 510"/>
        <xdr:cNvSpPr/>
      </xdr:nvSpPr>
      <xdr:spPr>
        <a:xfrm>
          <a:off x="19458940" y="101761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12" name="フローチャート: 判断 511"/>
        <xdr:cNvSpPr/>
      </xdr:nvSpPr>
      <xdr:spPr>
        <a:xfrm>
          <a:off x="18735040" y="101687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13" name="フローチャート: 判断 512"/>
        <xdr:cNvSpPr/>
      </xdr:nvSpPr>
      <xdr:spPr>
        <a:xfrm>
          <a:off x="17937480" y="101996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14" name="フローチャート: 判断 513"/>
        <xdr:cNvSpPr/>
      </xdr:nvSpPr>
      <xdr:spPr>
        <a:xfrm>
          <a:off x="17162780" y="10215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5" name="テキスト ボックス 51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6" name="テキスト ボックス 51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7" name="テキスト ボックス 51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8" name="テキスト ボックス 51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9" name="テキスト ボックス 51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162369</xdr:rowOff>
    </xdr:from>
    <xdr:to>
      <xdr:col>116</xdr:col>
      <xdr:colOff>114300</xdr:colOff>
      <xdr:row>58</xdr:row>
      <xdr:rowOff>92519</xdr:rowOff>
    </xdr:to>
    <xdr:sp macro="" textlink="">
      <xdr:nvSpPr>
        <xdr:cNvPr id="520" name="楕円 519"/>
        <xdr:cNvSpPr/>
      </xdr:nvSpPr>
      <xdr:spPr>
        <a:xfrm>
          <a:off x="19458940" y="97178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13796</xdr:rowOff>
    </xdr:from>
    <xdr:ext cx="469744" cy="259045"/>
    <xdr:sp macro="" textlink="">
      <xdr:nvSpPr>
        <xdr:cNvPr id="521" name="【学校施設】&#10;一人当たり面積該当値テキスト"/>
        <xdr:cNvSpPr txBox="1"/>
      </xdr:nvSpPr>
      <xdr:spPr>
        <a:xfrm>
          <a:off x="19547840" y="956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77788</xdr:rowOff>
    </xdr:from>
    <xdr:to>
      <xdr:col>112</xdr:col>
      <xdr:colOff>38100</xdr:colOff>
      <xdr:row>58</xdr:row>
      <xdr:rowOff>7938</xdr:rowOff>
    </xdr:to>
    <xdr:sp macro="" textlink="">
      <xdr:nvSpPr>
        <xdr:cNvPr id="522" name="楕円 521"/>
        <xdr:cNvSpPr/>
      </xdr:nvSpPr>
      <xdr:spPr>
        <a:xfrm>
          <a:off x="18735040" y="96332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128588</xdr:rowOff>
    </xdr:from>
    <xdr:to>
      <xdr:col>116</xdr:col>
      <xdr:colOff>63500</xdr:colOff>
      <xdr:row>58</xdr:row>
      <xdr:rowOff>41719</xdr:rowOff>
    </xdr:to>
    <xdr:cxnSp macro="">
      <xdr:nvCxnSpPr>
        <xdr:cNvPr id="523" name="直線コネクタ 522"/>
        <xdr:cNvCxnSpPr/>
      </xdr:nvCxnSpPr>
      <xdr:spPr>
        <a:xfrm>
          <a:off x="18778220" y="9684068"/>
          <a:ext cx="731520" cy="8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93790</xdr:rowOff>
    </xdr:from>
    <xdr:to>
      <xdr:col>107</xdr:col>
      <xdr:colOff>101600</xdr:colOff>
      <xdr:row>59</xdr:row>
      <xdr:rowOff>23940</xdr:rowOff>
    </xdr:to>
    <xdr:sp macro="" textlink="">
      <xdr:nvSpPr>
        <xdr:cNvPr id="524" name="楕円 523"/>
        <xdr:cNvSpPr/>
      </xdr:nvSpPr>
      <xdr:spPr>
        <a:xfrm>
          <a:off x="17937480" y="9816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128588</xdr:rowOff>
    </xdr:from>
    <xdr:to>
      <xdr:col>111</xdr:col>
      <xdr:colOff>177800</xdr:colOff>
      <xdr:row>58</xdr:row>
      <xdr:rowOff>144590</xdr:rowOff>
    </xdr:to>
    <xdr:cxnSp macro="">
      <xdr:nvCxnSpPr>
        <xdr:cNvPr id="525" name="直線コネクタ 524"/>
        <xdr:cNvCxnSpPr/>
      </xdr:nvCxnSpPr>
      <xdr:spPr>
        <a:xfrm flipV="1">
          <a:off x="17988280" y="9684068"/>
          <a:ext cx="789940" cy="18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31640</xdr:rowOff>
    </xdr:from>
    <xdr:ext cx="469744" cy="259045"/>
    <xdr:sp macro="" textlink="">
      <xdr:nvSpPr>
        <xdr:cNvPr id="526" name="n_1aveValue【学校施設】&#10;一人当たり面積"/>
        <xdr:cNvSpPr txBox="1"/>
      </xdr:nvSpPr>
      <xdr:spPr>
        <a:xfrm>
          <a:off x="18561127" y="102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62501</xdr:rowOff>
    </xdr:from>
    <xdr:ext cx="469744" cy="259045"/>
    <xdr:sp macro="" textlink="">
      <xdr:nvSpPr>
        <xdr:cNvPr id="527" name="n_2aveValue【学校施設】&#10;一人当たり面積"/>
        <xdr:cNvSpPr txBox="1"/>
      </xdr:nvSpPr>
      <xdr:spPr>
        <a:xfrm>
          <a:off x="17776267" y="1028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528" name="n_3aveValue【学校施設】&#10;一人当たり面積"/>
        <xdr:cNvSpPr txBox="1"/>
      </xdr:nvSpPr>
      <xdr:spPr>
        <a:xfrm>
          <a:off x="17001567" y="999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24465</xdr:rowOff>
    </xdr:from>
    <xdr:ext cx="469744" cy="259045"/>
    <xdr:sp macro="" textlink="">
      <xdr:nvSpPr>
        <xdr:cNvPr id="529" name="n_1mainValue【学校施設】&#10;一人当たり面積"/>
        <xdr:cNvSpPr txBox="1"/>
      </xdr:nvSpPr>
      <xdr:spPr>
        <a:xfrm>
          <a:off x="18561127" y="941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40467</xdr:rowOff>
    </xdr:from>
    <xdr:ext cx="469744" cy="259045"/>
    <xdr:sp macro="" textlink="">
      <xdr:nvSpPr>
        <xdr:cNvPr id="530" name="n_2mainValue【学校施設】&#10;一人当たり面積"/>
        <xdr:cNvSpPr txBox="1"/>
      </xdr:nvSpPr>
      <xdr:spPr>
        <a:xfrm>
          <a:off x="17776267" y="959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7" name="テキスト ボックス 556"/>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8" name="直線コネクタ 557"/>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9" name="テキスト ボックス 558"/>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0" name="直線コネクタ 559"/>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1" name="テキスト ボックス 560"/>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2" name="直線コネクタ 561"/>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3" name="テキスト ボックス 562"/>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4" name="直線コネクタ 563"/>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65" name="テキスト ボックス 564"/>
        <xdr:cNvSpPr txBox="1"/>
      </xdr:nvSpPr>
      <xdr:spPr>
        <a:xfrm>
          <a:off x="105615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569" name="直線コネクタ 568"/>
        <xdr:cNvCxnSpPr/>
      </xdr:nvCxnSpPr>
      <xdr:spPr>
        <a:xfrm flipV="1">
          <a:off x="14375764" y="169316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570" name="【公民館】&#10;有形固定資産減価償却率最小値テキスト"/>
        <xdr:cNvSpPr txBox="1"/>
      </xdr:nvSpPr>
      <xdr:spPr>
        <a:xfrm>
          <a:off x="144145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571" name="直線コネクタ 570"/>
        <xdr:cNvCxnSpPr/>
      </xdr:nvCxnSpPr>
      <xdr:spPr>
        <a:xfrm>
          <a:off x="14287500" y="1824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572" name="【公民館】&#10;有形固定資産減価償却率最大値テキスト"/>
        <xdr:cNvSpPr txBox="1"/>
      </xdr:nvSpPr>
      <xdr:spPr>
        <a:xfrm>
          <a:off x="14414500" y="1671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573" name="直線コネクタ 572"/>
        <xdr:cNvCxnSpPr/>
      </xdr:nvCxnSpPr>
      <xdr:spPr>
        <a:xfrm>
          <a:off x="14287500" y="16931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574" name="【公民館】&#10;有形固定資産減価償却率平均値テキスト"/>
        <xdr:cNvSpPr txBox="1"/>
      </xdr:nvSpPr>
      <xdr:spPr>
        <a:xfrm>
          <a:off x="14414500" y="17649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575" name="フローチャート: 判断 574"/>
        <xdr:cNvSpPr/>
      </xdr:nvSpPr>
      <xdr:spPr>
        <a:xfrm>
          <a:off x="14325600" y="1767103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576" name="フローチャート: 判断 575"/>
        <xdr:cNvSpPr/>
      </xdr:nvSpPr>
      <xdr:spPr>
        <a:xfrm>
          <a:off x="13578840" y="1766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577" name="フローチャート: 判断 576"/>
        <xdr:cNvSpPr/>
      </xdr:nvSpPr>
      <xdr:spPr>
        <a:xfrm>
          <a:off x="12804140" y="17712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578" name="フローチャート: 判断 577"/>
        <xdr:cNvSpPr/>
      </xdr:nvSpPr>
      <xdr:spPr>
        <a:xfrm>
          <a:off x="12029440" y="176504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167132</xdr:rowOff>
    </xdr:from>
    <xdr:to>
      <xdr:col>85</xdr:col>
      <xdr:colOff>177800</xdr:colOff>
      <xdr:row>103</xdr:row>
      <xdr:rowOff>97282</xdr:rowOff>
    </xdr:to>
    <xdr:sp macro="" textlink="">
      <xdr:nvSpPr>
        <xdr:cNvPr id="584" name="楕円 583"/>
        <xdr:cNvSpPr/>
      </xdr:nvSpPr>
      <xdr:spPr>
        <a:xfrm>
          <a:off x="14325600" y="1726641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18559</xdr:rowOff>
    </xdr:from>
    <xdr:ext cx="405111" cy="259045"/>
    <xdr:sp macro="" textlink="">
      <xdr:nvSpPr>
        <xdr:cNvPr id="585" name="【公民館】&#10;有形固定資産減価償却率該当値テキスト"/>
        <xdr:cNvSpPr txBox="1"/>
      </xdr:nvSpPr>
      <xdr:spPr>
        <a:xfrm>
          <a:off x="14414500" y="1711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xdr:rowOff>
    </xdr:from>
    <xdr:to>
      <xdr:col>81</xdr:col>
      <xdr:colOff>101600</xdr:colOff>
      <xdr:row>103</xdr:row>
      <xdr:rowOff>106426</xdr:rowOff>
    </xdr:to>
    <xdr:sp macro="" textlink="">
      <xdr:nvSpPr>
        <xdr:cNvPr id="586" name="楕円 585"/>
        <xdr:cNvSpPr/>
      </xdr:nvSpPr>
      <xdr:spPr>
        <a:xfrm>
          <a:off x="13578840" y="1727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46482</xdr:rowOff>
    </xdr:from>
    <xdr:to>
      <xdr:col>85</xdr:col>
      <xdr:colOff>127000</xdr:colOff>
      <xdr:row>103</xdr:row>
      <xdr:rowOff>55626</xdr:rowOff>
    </xdr:to>
    <xdr:cxnSp macro="">
      <xdr:nvCxnSpPr>
        <xdr:cNvPr id="587" name="直線コネクタ 586"/>
        <xdr:cNvCxnSpPr/>
      </xdr:nvCxnSpPr>
      <xdr:spPr>
        <a:xfrm flipV="1">
          <a:off x="13629640" y="17313402"/>
          <a:ext cx="74676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103124</xdr:rowOff>
    </xdr:from>
    <xdr:to>
      <xdr:col>76</xdr:col>
      <xdr:colOff>165100</xdr:colOff>
      <xdr:row>104</xdr:row>
      <xdr:rowOff>33274</xdr:rowOff>
    </xdr:to>
    <xdr:sp macro="" textlink="">
      <xdr:nvSpPr>
        <xdr:cNvPr id="588" name="楕円 587"/>
        <xdr:cNvSpPr/>
      </xdr:nvSpPr>
      <xdr:spPr>
        <a:xfrm>
          <a:off x="12804140" y="17370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55626</xdr:rowOff>
    </xdr:from>
    <xdr:to>
      <xdr:col>81</xdr:col>
      <xdr:colOff>50800</xdr:colOff>
      <xdr:row>103</xdr:row>
      <xdr:rowOff>153924</xdr:rowOff>
    </xdr:to>
    <xdr:cxnSp macro="">
      <xdr:nvCxnSpPr>
        <xdr:cNvPr id="589" name="直線コネクタ 588"/>
        <xdr:cNvCxnSpPr/>
      </xdr:nvCxnSpPr>
      <xdr:spPr>
        <a:xfrm flipV="1">
          <a:off x="12854940" y="17322546"/>
          <a:ext cx="7747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590" name="n_1aveValue【公民館】&#10;有形固定資産減価償却率"/>
        <xdr:cNvSpPr txBox="1"/>
      </xdr:nvSpPr>
      <xdr:spPr>
        <a:xfrm>
          <a:off x="13437244" y="1776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31259</xdr:rowOff>
    </xdr:from>
    <xdr:ext cx="405111" cy="259045"/>
    <xdr:sp macro="" textlink="">
      <xdr:nvSpPr>
        <xdr:cNvPr id="591" name="n_2aveValue【公民館】&#10;有形固定資産減価償却率"/>
        <xdr:cNvSpPr txBox="1"/>
      </xdr:nvSpPr>
      <xdr:spPr>
        <a:xfrm>
          <a:off x="12675244" y="17801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592" name="n_3aveValue【公民館】&#10;有形固定資産減価償却率"/>
        <xdr:cNvSpPr txBox="1"/>
      </xdr:nvSpPr>
      <xdr:spPr>
        <a:xfrm>
          <a:off x="11900544" y="17433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122953</xdr:rowOff>
    </xdr:from>
    <xdr:ext cx="405111" cy="259045"/>
    <xdr:sp macro="" textlink="">
      <xdr:nvSpPr>
        <xdr:cNvPr id="593" name="n_1mainValue【公民館】&#10;有形固定資産減価償却率"/>
        <xdr:cNvSpPr txBox="1"/>
      </xdr:nvSpPr>
      <xdr:spPr>
        <a:xfrm>
          <a:off x="13437244" y="1705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49801</xdr:rowOff>
    </xdr:from>
    <xdr:ext cx="405111" cy="259045"/>
    <xdr:sp macro="" textlink="">
      <xdr:nvSpPr>
        <xdr:cNvPr id="594" name="n_2mainValue【公民館】&#10;有形固定資産減価償却率"/>
        <xdr:cNvSpPr txBox="1"/>
      </xdr:nvSpPr>
      <xdr:spPr>
        <a:xfrm>
          <a:off x="12675244" y="1714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5" name="直線コネクタ 604"/>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6" name="テキスト ボックス 605"/>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7" name="直線コネクタ 606"/>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8" name="テキスト ボックス 607"/>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9" name="直線コネクタ 608"/>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0" name="テキスト ボックス 609"/>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1" name="直線コネクタ 610"/>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2" name="テキスト ボックス 611"/>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3" name="直線コネクタ 612"/>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4" name="テキスト ボックス 613"/>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5" name="直線コネクタ 614"/>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6" name="テキスト ボックス 615"/>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620" name="直線コネクタ 619"/>
        <xdr:cNvCxnSpPr/>
      </xdr:nvCxnSpPr>
      <xdr:spPr>
        <a:xfrm flipV="1">
          <a:off x="19509104" y="16703584"/>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21" name="【公民館】&#10;一人当たり面積最小値テキスト"/>
        <xdr:cNvSpPr txBox="1"/>
      </xdr:nvSpPr>
      <xdr:spPr>
        <a:xfrm>
          <a:off x="19547840" y="1824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22" name="直線コネクタ 621"/>
        <xdr:cNvCxnSpPr/>
      </xdr:nvCxnSpPr>
      <xdr:spPr>
        <a:xfrm>
          <a:off x="19443700" y="18240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623" name="【公民館】&#10;一人当たり面積最大値テキスト"/>
        <xdr:cNvSpPr txBox="1"/>
      </xdr:nvSpPr>
      <xdr:spPr>
        <a:xfrm>
          <a:off x="19547840" y="1648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624" name="直線コネクタ 623"/>
        <xdr:cNvCxnSpPr/>
      </xdr:nvCxnSpPr>
      <xdr:spPr>
        <a:xfrm>
          <a:off x="19443700" y="16703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625" name="【公民館】&#10;一人当たり面積平均値テキスト"/>
        <xdr:cNvSpPr txBox="1"/>
      </xdr:nvSpPr>
      <xdr:spPr>
        <a:xfrm>
          <a:off x="19547840" y="17653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26" name="フローチャート: 判断 625"/>
        <xdr:cNvSpPr/>
      </xdr:nvSpPr>
      <xdr:spPr>
        <a:xfrm>
          <a:off x="19458940" y="176749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627" name="フローチャート: 判断 626"/>
        <xdr:cNvSpPr/>
      </xdr:nvSpPr>
      <xdr:spPr>
        <a:xfrm>
          <a:off x="18735040" y="17089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628" name="フローチャート: 判断 627"/>
        <xdr:cNvSpPr/>
      </xdr:nvSpPr>
      <xdr:spPr>
        <a:xfrm>
          <a:off x="179374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629" name="フローチャート: 判断 628"/>
        <xdr:cNvSpPr/>
      </xdr:nvSpPr>
      <xdr:spPr>
        <a:xfrm>
          <a:off x="1716278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147864</xdr:rowOff>
    </xdr:from>
    <xdr:to>
      <xdr:col>116</xdr:col>
      <xdr:colOff>114300</xdr:colOff>
      <xdr:row>102</xdr:row>
      <xdr:rowOff>78014</xdr:rowOff>
    </xdr:to>
    <xdr:sp macro="" textlink="">
      <xdr:nvSpPr>
        <xdr:cNvPr id="635" name="楕円 634"/>
        <xdr:cNvSpPr/>
      </xdr:nvSpPr>
      <xdr:spPr>
        <a:xfrm>
          <a:off x="19458940" y="17079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170741</xdr:rowOff>
    </xdr:from>
    <xdr:ext cx="469744" cy="259045"/>
    <xdr:sp macro="" textlink="">
      <xdr:nvSpPr>
        <xdr:cNvPr id="636" name="【公民館】&#10;一人当たり面積該当値テキスト"/>
        <xdr:cNvSpPr txBox="1"/>
      </xdr:nvSpPr>
      <xdr:spPr>
        <a:xfrm>
          <a:off x="19547840" y="1693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107043</xdr:rowOff>
    </xdr:from>
    <xdr:to>
      <xdr:col>112</xdr:col>
      <xdr:colOff>38100</xdr:colOff>
      <xdr:row>103</xdr:row>
      <xdr:rowOff>37193</xdr:rowOff>
    </xdr:to>
    <xdr:sp macro="" textlink="">
      <xdr:nvSpPr>
        <xdr:cNvPr id="637" name="楕円 636"/>
        <xdr:cNvSpPr/>
      </xdr:nvSpPr>
      <xdr:spPr>
        <a:xfrm>
          <a:off x="18735040" y="172063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27214</xdr:rowOff>
    </xdr:from>
    <xdr:to>
      <xdr:col>116</xdr:col>
      <xdr:colOff>63500</xdr:colOff>
      <xdr:row>102</xdr:row>
      <xdr:rowOff>157843</xdr:rowOff>
    </xdr:to>
    <xdr:cxnSp macro="">
      <xdr:nvCxnSpPr>
        <xdr:cNvPr id="638" name="直線コネクタ 637"/>
        <xdr:cNvCxnSpPr/>
      </xdr:nvCxnSpPr>
      <xdr:spPr>
        <a:xfrm flipV="1">
          <a:off x="18778220" y="17126494"/>
          <a:ext cx="73152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120106</xdr:rowOff>
    </xdr:from>
    <xdr:to>
      <xdr:col>107</xdr:col>
      <xdr:colOff>101600</xdr:colOff>
      <xdr:row>103</xdr:row>
      <xdr:rowOff>50256</xdr:rowOff>
    </xdr:to>
    <xdr:sp macro="" textlink="">
      <xdr:nvSpPr>
        <xdr:cNvPr id="639" name="楕円 638"/>
        <xdr:cNvSpPr/>
      </xdr:nvSpPr>
      <xdr:spPr>
        <a:xfrm>
          <a:off x="17937480" y="172193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157843</xdr:rowOff>
    </xdr:from>
    <xdr:to>
      <xdr:col>111</xdr:col>
      <xdr:colOff>177800</xdr:colOff>
      <xdr:row>102</xdr:row>
      <xdr:rowOff>170906</xdr:rowOff>
    </xdr:to>
    <xdr:cxnSp macro="">
      <xdr:nvCxnSpPr>
        <xdr:cNvPr id="640" name="直線コネクタ 639"/>
        <xdr:cNvCxnSpPr/>
      </xdr:nvCxnSpPr>
      <xdr:spPr>
        <a:xfrm flipV="1">
          <a:off x="17988280" y="17257123"/>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641" name="n_1aveValue【公民館】&#10;一人当たり面積"/>
        <xdr:cNvSpPr txBox="1"/>
      </xdr:nvSpPr>
      <xdr:spPr>
        <a:xfrm>
          <a:off x="18561127" y="1686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642" name="n_2aveValue【公民館】&#10;一人当たり面積"/>
        <xdr:cNvSpPr txBox="1"/>
      </xdr:nvSpPr>
      <xdr:spPr>
        <a:xfrm>
          <a:off x="17776267" y="1774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643" name="n_3aveValue【公民館】&#10;一人当たり面積"/>
        <xdr:cNvSpPr txBox="1"/>
      </xdr:nvSpPr>
      <xdr:spPr>
        <a:xfrm>
          <a:off x="1700156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28320</xdr:rowOff>
    </xdr:from>
    <xdr:ext cx="469744" cy="259045"/>
    <xdr:sp macro="" textlink="">
      <xdr:nvSpPr>
        <xdr:cNvPr id="644" name="n_1mainValue【公民館】&#10;一人当たり面積"/>
        <xdr:cNvSpPr txBox="1"/>
      </xdr:nvSpPr>
      <xdr:spPr>
        <a:xfrm>
          <a:off x="18561127" y="1729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66783</xdr:rowOff>
    </xdr:from>
    <xdr:ext cx="469744" cy="259045"/>
    <xdr:sp macro="" textlink="">
      <xdr:nvSpPr>
        <xdr:cNvPr id="645" name="n_2mainValue【公民館】&#10;一人当たり面積"/>
        <xdr:cNvSpPr txBox="1"/>
      </xdr:nvSpPr>
      <xdr:spPr>
        <a:xfrm>
          <a:off x="17776267" y="1699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6" name="正方形/長方形 64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7" name="正方形/長方形 64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8" name="テキスト ボックス 64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類似団体内平均値と比較すると、公営住宅以外の施設で有形固定資産減価償却率が高くなっており、特に道路、公民館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、幼稚園等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が高い傾向にある。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公民館については、今後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老朽化対策が必要な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時期を迎えることが考えられるため、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個別施設計画を策定し、適切に管理していく必要がある。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学校施設については、有形固定資産減価償却率は類似団体内平均値へ近づいているが、一人当たり面積は依然として高い状況である。小中学校・幼稚園については長寿命化計画の策定を進めており、また同時に学校施設の集約化・複合化等の検討も行っているため、今後も有形固定資産減価償却率、一人あたり面積ともに考慮しながら、老朽化対策を行っていかなければなら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21,381
21,270
249.17
13,828,406
13,125,882
649,240
7,184,434
15,457,944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086225" y="5730240"/>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124960" y="71045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020820" y="7100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12496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020820" y="573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xdr:cNvSpPr txBox="1"/>
      </xdr:nvSpPr>
      <xdr:spPr>
        <a:xfrm>
          <a:off x="4124960" y="6257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036060" y="627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312160" y="62819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561</xdr:rowOff>
    </xdr:from>
    <xdr:ext cx="405111" cy="259045"/>
    <xdr:sp macro="" textlink="">
      <xdr:nvSpPr>
        <xdr:cNvPr id="65" name="n_1aveValue【図書館】&#10;有形固定資産減価償却率"/>
        <xdr:cNvSpPr txBox="1"/>
      </xdr:nvSpPr>
      <xdr:spPr>
        <a:xfrm>
          <a:off x="3170564" y="63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xdr:cNvSpPr/>
      </xdr:nvSpPr>
      <xdr:spPr>
        <a:xfrm>
          <a:off x="2514600" y="630319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21789</xdr:rowOff>
    </xdr:from>
    <xdr:ext cx="405111" cy="259045"/>
    <xdr:sp macro="" textlink="">
      <xdr:nvSpPr>
        <xdr:cNvPr id="67" name="n_2aveValue【図書館】&#10;有形固定資産減価償却率"/>
        <xdr:cNvSpPr txBox="1"/>
      </xdr:nvSpPr>
      <xdr:spPr>
        <a:xfrm>
          <a:off x="2385704" y="639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15603</xdr:rowOff>
    </xdr:from>
    <xdr:to>
      <xdr:col>10</xdr:col>
      <xdr:colOff>165100</xdr:colOff>
      <xdr:row>38</xdr:row>
      <xdr:rowOff>117203</xdr:rowOff>
    </xdr:to>
    <xdr:sp macro="" textlink="">
      <xdr:nvSpPr>
        <xdr:cNvPr id="68" name="フローチャート: 判断 67"/>
        <xdr:cNvSpPr/>
      </xdr:nvSpPr>
      <xdr:spPr>
        <a:xfrm>
          <a:off x="1739900" y="63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133730</xdr:rowOff>
    </xdr:from>
    <xdr:ext cx="405111" cy="259045"/>
    <xdr:sp macro="" textlink="">
      <xdr:nvSpPr>
        <xdr:cNvPr id="69" name="n_3aveValue【図書館】&#10;有形固定資産減価償却率"/>
        <xdr:cNvSpPr txBox="1"/>
      </xdr:nvSpPr>
      <xdr:spPr>
        <a:xfrm>
          <a:off x="161100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151130</xdr:rowOff>
    </xdr:from>
    <xdr:to>
      <xdr:col>24</xdr:col>
      <xdr:colOff>114300</xdr:colOff>
      <xdr:row>34</xdr:row>
      <xdr:rowOff>81280</xdr:rowOff>
    </xdr:to>
    <xdr:sp macro="" textlink="">
      <xdr:nvSpPr>
        <xdr:cNvPr id="75" name="楕円 74"/>
        <xdr:cNvSpPr/>
      </xdr:nvSpPr>
      <xdr:spPr>
        <a:xfrm>
          <a:off x="4036060" y="5683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104157</xdr:rowOff>
    </xdr:from>
    <xdr:ext cx="405111" cy="259045"/>
    <xdr:sp macro="" textlink="">
      <xdr:nvSpPr>
        <xdr:cNvPr id="76" name="【図書館】&#10;有形固定資産減価償却率該当値テキスト"/>
        <xdr:cNvSpPr txBox="1"/>
      </xdr:nvSpPr>
      <xdr:spPr>
        <a:xfrm>
          <a:off x="4124960" y="563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30299</xdr:rowOff>
    </xdr:from>
    <xdr:to>
      <xdr:col>20</xdr:col>
      <xdr:colOff>38100</xdr:colOff>
      <xdr:row>34</xdr:row>
      <xdr:rowOff>131899</xdr:rowOff>
    </xdr:to>
    <xdr:sp macro="" textlink="">
      <xdr:nvSpPr>
        <xdr:cNvPr id="77" name="楕円 76"/>
        <xdr:cNvSpPr/>
      </xdr:nvSpPr>
      <xdr:spPr>
        <a:xfrm>
          <a:off x="3312160" y="57300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30480</xdr:rowOff>
    </xdr:from>
    <xdr:to>
      <xdr:col>24</xdr:col>
      <xdr:colOff>63500</xdr:colOff>
      <xdr:row>34</xdr:row>
      <xdr:rowOff>81099</xdr:rowOff>
    </xdr:to>
    <xdr:cxnSp macro="">
      <xdr:nvCxnSpPr>
        <xdr:cNvPr id="78" name="直線コネクタ 77"/>
        <xdr:cNvCxnSpPr/>
      </xdr:nvCxnSpPr>
      <xdr:spPr>
        <a:xfrm flipV="1">
          <a:off x="3355340" y="5730240"/>
          <a:ext cx="73152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64589</xdr:rowOff>
    </xdr:from>
    <xdr:to>
      <xdr:col>15</xdr:col>
      <xdr:colOff>101600</xdr:colOff>
      <xdr:row>34</xdr:row>
      <xdr:rowOff>166189</xdr:rowOff>
    </xdr:to>
    <xdr:sp macro="" textlink="">
      <xdr:nvSpPr>
        <xdr:cNvPr id="79" name="楕円 78"/>
        <xdr:cNvSpPr/>
      </xdr:nvSpPr>
      <xdr:spPr>
        <a:xfrm>
          <a:off x="2514600" y="576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81099</xdr:rowOff>
    </xdr:from>
    <xdr:to>
      <xdr:col>19</xdr:col>
      <xdr:colOff>177800</xdr:colOff>
      <xdr:row>34</xdr:row>
      <xdr:rowOff>115389</xdr:rowOff>
    </xdr:to>
    <xdr:cxnSp macro="">
      <xdr:nvCxnSpPr>
        <xdr:cNvPr id="80" name="直線コネクタ 79"/>
        <xdr:cNvCxnSpPr/>
      </xdr:nvCxnSpPr>
      <xdr:spPr>
        <a:xfrm flipV="1">
          <a:off x="2565400" y="5780859"/>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148426</xdr:rowOff>
    </xdr:from>
    <xdr:ext cx="405111" cy="259045"/>
    <xdr:sp macro="" textlink="">
      <xdr:nvSpPr>
        <xdr:cNvPr id="81" name="n_1mainValue【図書館】&#10;有形固定資産減価償却率"/>
        <xdr:cNvSpPr txBox="1"/>
      </xdr:nvSpPr>
      <xdr:spPr>
        <a:xfrm>
          <a:off x="3170564" y="5512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11266</xdr:rowOff>
    </xdr:from>
    <xdr:ext cx="405111" cy="259045"/>
    <xdr:sp macro="" textlink="">
      <xdr:nvSpPr>
        <xdr:cNvPr id="82" name="n_2mainValue【図書館】&#10;有形固定資産減価償却率"/>
        <xdr:cNvSpPr txBox="1"/>
      </xdr:nvSpPr>
      <xdr:spPr>
        <a:xfrm>
          <a:off x="2385704" y="5543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6" name="直線コネクタ 105"/>
        <xdr:cNvCxnSpPr/>
      </xdr:nvCxnSpPr>
      <xdr:spPr>
        <a:xfrm flipV="1">
          <a:off x="9219565" y="565023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7" name="【図書館】&#10;一人当たり面積最小値テキスト"/>
        <xdr:cNvSpPr txBox="1"/>
      </xdr:nvSpPr>
      <xdr:spPr>
        <a:xfrm>
          <a:off x="92583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08" name="直線コネクタ 107"/>
        <xdr:cNvCxnSpPr/>
      </xdr:nvCxnSpPr>
      <xdr:spPr>
        <a:xfrm>
          <a:off x="9154160" y="691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09" name="【図書館】&#10;一人当たり面積最大値テキスト"/>
        <xdr:cNvSpPr txBox="1"/>
      </xdr:nvSpPr>
      <xdr:spPr>
        <a:xfrm>
          <a:off x="92583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0" name="直線コネクタ 109"/>
        <xdr:cNvCxnSpPr/>
      </xdr:nvCxnSpPr>
      <xdr:spPr>
        <a:xfrm>
          <a:off x="9154160" y="565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11" name="【図書館】&#10;一人当たり面積平均値テキスト"/>
        <xdr:cNvSpPr txBox="1"/>
      </xdr:nvSpPr>
      <xdr:spPr>
        <a:xfrm>
          <a:off x="92583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2" name="フローチャート: 判断 111"/>
        <xdr:cNvSpPr/>
      </xdr:nvSpPr>
      <xdr:spPr>
        <a:xfrm>
          <a:off x="9192260" y="6559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3" name="フローチャート: 判断 112"/>
        <xdr:cNvSpPr/>
      </xdr:nvSpPr>
      <xdr:spPr>
        <a:xfrm>
          <a:off x="844550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109237</xdr:rowOff>
    </xdr:from>
    <xdr:ext cx="469744" cy="259045"/>
    <xdr:sp macro="" textlink="">
      <xdr:nvSpPr>
        <xdr:cNvPr id="114" name="n_1aveValue【図書館】&#10;一人当たり面積"/>
        <xdr:cNvSpPr txBox="1"/>
      </xdr:nvSpPr>
      <xdr:spPr>
        <a:xfrm>
          <a:off x="827158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29210</xdr:rowOff>
    </xdr:from>
    <xdr:to>
      <xdr:col>46</xdr:col>
      <xdr:colOff>38100</xdr:colOff>
      <xdr:row>39</xdr:row>
      <xdr:rowOff>130810</xdr:rowOff>
    </xdr:to>
    <xdr:sp macro="" textlink="">
      <xdr:nvSpPr>
        <xdr:cNvPr id="115" name="フローチャート: 判断 114"/>
        <xdr:cNvSpPr/>
      </xdr:nvSpPr>
      <xdr:spPr>
        <a:xfrm>
          <a:off x="7670800" y="6567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147337</xdr:rowOff>
    </xdr:from>
    <xdr:ext cx="469744" cy="259045"/>
    <xdr:sp macro="" textlink="">
      <xdr:nvSpPr>
        <xdr:cNvPr id="116" name="n_2aveValue【図書館】&#10;一人当たり面積"/>
        <xdr:cNvSpPr txBox="1"/>
      </xdr:nvSpPr>
      <xdr:spPr>
        <a:xfrm>
          <a:off x="750958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36830</xdr:rowOff>
    </xdr:from>
    <xdr:to>
      <xdr:col>41</xdr:col>
      <xdr:colOff>101600</xdr:colOff>
      <xdr:row>39</xdr:row>
      <xdr:rowOff>138430</xdr:rowOff>
    </xdr:to>
    <xdr:sp macro="" textlink="">
      <xdr:nvSpPr>
        <xdr:cNvPr id="117" name="フローチャート: 判断 116"/>
        <xdr:cNvSpPr/>
      </xdr:nvSpPr>
      <xdr:spPr>
        <a:xfrm>
          <a:off x="687324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154957</xdr:rowOff>
    </xdr:from>
    <xdr:ext cx="469744" cy="259045"/>
    <xdr:sp macro="" textlink="">
      <xdr:nvSpPr>
        <xdr:cNvPr id="118" name="n_3aveValue【図書館】&#10;一人当たり面積"/>
        <xdr:cNvSpPr txBox="1"/>
      </xdr:nvSpPr>
      <xdr:spPr>
        <a:xfrm>
          <a:off x="67120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33020</xdr:rowOff>
    </xdr:from>
    <xdr:to>
      <xdr:col>55</xdr:col>
      <xdr:colOff>50800</xdr:colOff>
      <xdr:row>40</xdr:row>
      <xdr:rowOff>134620</xdr:rowOff>
    </xdr:to>
    <xdr:sp macro="" textlink="">
      <xdr:nvSpPr>
        <xdr:cNvPr id="124" name="楕円 123"/>
        <xdr:cNvSpPr/>
      </xdr:nvSpPr>
      <xdr:spPr>
        <a:xfrm>
          <a:off x="9192260" y="6738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11447</xdr:rowOff>
    </xdr:from>
    <xdr:ext cx="469744" cy="259045"/>
    <xdr:sp macro="" textlink="">
      <xdr:nvSpPr>
        <xdr:cNvPr id="125" name="【図書館】&#10;一人当たり面積該当値テキスト"/>
        <xdr:cNvSpPr txBox="1"/>
      </xdr:nvSpPr>
      <xdr:spPr>
        <a:xfrm>
          <a:off x="9258300"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26" name="楕円 125"/>
        <xdr:cNvSpPr/>
      </xdr:nvSpPr>
      <xdr:spPr>
        <a:xfrm>
          <a:off x="8445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83820</xdr:rowOff>
    </xdr:from>
    <xdr:to>
      <xdr:col>55</xdr:col>
      <xdr:colOff>0</xdr:colOff>
      <xdr:row>40</xdr:row>
      <xdr:rowOff>114300</xdr:rowOff>
    </xdr:to>
    <xdr:cxnSp macro="">
      <xdr:nvCxnSpPr>
        <xdr:cNvPr id="127" name="直線コネクタ 126"/>
        <xdr:cNvCxnSpPr/>
      </xdr:nvCxnSpPr>
      <xdr:spPr>
        <a:xfrm flipV="1">
          <a:off x="8496300" y="6789420"/>
          <a:ext cx="7239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28" name="楕円 127"/>
        <xdr:cNvSpPr/>
      </xdr:nvSpPr>
      <xdr:spPr>
        <a:xfrm>
          <a:off x="7670800" y="6769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29" name="直線コネクタ 128"/>
        <xdr:cNvCxnSpPr/>
      </xdr:nvCxnSpPr>
      <xdr:spPr>
        <a:xfrm>
          <a:off x="7713980" y="68199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156227</xdr:rowOff>
    </xdr:from>
    <xdr:ext cx="469744" cy="259045"/>
    <xdr:sp macro="" textlink="">
      <xdr:nvSpPr>
        <xdr:cNvPr id="130" name="n_1mainValue【図書館】&#10;一人当たり面積"/>
        <xdr:cNvSpPr txBox="1"/>
      </xdr:nvSpPr>
      <xdr:spPr>
        <a:xfrm>
          <a:off x="827158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31" name="n_2mainValue【図書館】&#10;一人当たり面積"/>
        <xdr:cNvSpPr txBox="1"/>
      </xdr:nvSpPr>
      <xdr:spPr>
        <a:xfrm>
          <a:off x="750958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56" name="直線コネクタ 155"/>
        <xdr:cNvCxnSpPr/>
      </xdr:nvCxnSpPr>
      <xdr:spPr>
        <a:xfrm flipV="1">
          <a:off x="4086225" y="938403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57" name="【体育館・プール】&#10;有形固定資産減価償却率最小値テキスト"/>
        <xdr:cNvSpPr txBox="1"/>
      </xdr:nvSpPr>
      <xdr:spPr>
        <a:xfrm>
          <a:off x="4124960"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58" name="直線コネクタ 157"/>
        <xdr:cNvCxnSpPr/>
      </xdr:nvCxnSpPr>
      <xdr:spPr>
        <a:xfrm>
          <a:off x="4020820" y="10711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9" name="【体育館・プール】&#10;有形固定資産減価償却率最大値テキスト"/>
        <xdr:cNvSpPr txBox="1"/>
      </xdr:nvSpPr>
      <xdr:spPr>
        <a:xfrm>
          <a:off x="4124960" y="916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0" name="直線コネクタ 159"/>
        <xdr:cNvCxnSpPr/>
      </xdr:nvCxnSpPr>
      <xdr:spPr>
        <a:xfrm>
          <a:off x="4020820" y="938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61" name="【体育館・プール】&#10;有形固定資産減価償却率平均値テキスト"/>
        <xdr:cNvSpPr txBox="1"/>
      </xdr:nvSpPr>
      <xdr:spPr>
        <a:xfrm>
          <a:off x="4124960" y="9919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2" name="フローチャート: 判断 161"/>
        <xdr:cNvSpPr/>
      </xdr:nvSpPr>
      <xdr:spPr>
        <a:xfrm>
          <a:off x="403606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3" name="フローチャート: 判断 162"/>
        <xdr:cNvSpPr/>
      </xdr:nvSpPr>
      <xdr:spPr>
        <a:xfrm>
          <a:off x="3312160" y="996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167657</xdr:rowOff>
    </xdr:from>
    <xdr:ext cx="405111" cy="259045"/>
    <xdr:sp macro="" textlink="">
      <xdr:nvSpPr>
        <xdr:cNvPr id="164" name="n_1aveValue【体育館・プール】&#10;有形固定資産減価償却率"/>
        <xdr:cNvSpPr txBox="1"/>
      </xdr:nvSpPr>
      <xdr:spPr>
        <a:xfrm>
          <a:off x="317056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82550</xdr:rowOff>
    </xdr:from>
    <xdr:to>
      <xdr:col>15</xdr:col>
      <xdr:colOff>101600</xdr:colOff>
      <xdr:row>60</xdr:row>
      <xdr:rowOff>12700</xdr:rowOff>
    </xdr:to>
    <xdr:sp macro="" textlink="">
      <xdr:nvSpPr>
        <xdr:cNvPr id="165" name="フローチャート: 判断 164"/>
        <xdr:cNvSpPr/>
      </xdr:nvSpPr>
      <xdr:spPr>
        <a:xfrm>
          <a:off x="2514600" y="997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3827</xdr:rowOff>
    </xdr:from>
    <xdr:ext cx="405111" cy="259045"/>
    <xdr:sp macro="" textlink="">
      <xdr:nvSpPr>
        <xdr:cNvPr id="166" name="n_2aveValue【体育館・プール】&#10;有形固定資産減価償却率"/>
        <xdr:cNvSpPr txBox="1"/>
      </xdr:nvSpPr>
      <xdr:spPr>
        <a:xfrm>
          <a:off x="238570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128270</xdr:rowOff>
    </xdr:from>
    <xdr:to>
      <xdr:col>10</xdr:col>
      <xdr:colOff>165100</xdr:colOff>
      <xdr:row>60</xdr:row>
      <xdr:rowOff>58420</xdr:rowOff>
    </xdr:to>
    <xdr:sp macro="" textlink="">
      <xdr:nvSpPr>
        <xdr:cNvPr id="167" name="フローチャート: 判断 166"/>
        <xdr:cNvSpPr/>
      </xdr:nvSpPr>
      <xdr:spPr>
        <a:xfrm>
          <a:off x="173990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74947</xdr:rowOff>
    </xdr:from>
    <xdr:ext cx="405111" cy="259045"/>
    <xdr:sp macro="" textlink="">
      <xdr:nvSpPr>
        <xdr:cNvPr id="168" name="n_3aveValue【体育館・プール】&#10;有形固定資産減価償却率"/>
        <xdr:cNvSpPr txBox="1"/>
      </xdr:nvSpPr>
      <xdr:spPr>
        <a:xfrm>
          <a:off x="161100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9" name="テキスト ボックス 16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61595</xdr:rowOff>
    </xdr:from>
    <xdr:to>
      <xdr:col>24</xdr:col>
      <xdr:colOff>114300</xdr:colOff>
      <xdr:row>57</xdr:row>
      <xdr:rowOff>163195</xdr:rowOff>
    </xdr:to>
    <xdr:sp macro="" textlink="">
      <xdr:nvSpPr>
        <xdr:cNvPr id="174" name="楕円 173"/>
        <xdr:cNvSpPr/>
      </xdr:nvSpPr>
      <xdr:spPr>
        <a:xfrm>
          <a:off x="403606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84472</xdr:rowOff>
    </xdr:from>
    <xdr:ext cx="405111" cy="259045"/>
    <xdr:sp macro="" textlink="">
      <xdr:nvSpPr>
        <xdr:cNvPr id="175" name="【体育館・プール】&#10;有形固定資産減価償却率該当値テキスト"/>
        <xdr:cNvSpPr txBox="1"/>
      </xdr:nvSpPr>
      <xdr:spPr>
        <a:xfrm>
          <a:off x="4124960" y="947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82550</xdr:rowOff>
    </xdr:from>
    <xdr:to>
      <xdr:col>20</xdr:col>
      <xdr:colOff>38100</xdr:colOff>
      <xdr:row>58</xdr:row>
      <xdr:rowOff>12700</xdr:rowOff>
    </xdr:to>
    <xdr:sp macro="" textlink="">
      <xdr:nvSpPr>
        <xdr:cNvPr id="176" name="楕円 175"/>
        <xdr:cNvSpPr/>
      </xdr:nvSpPr>
      <xdr:spPr>
        <a:xfrm>
          <a:off x="3312160" y="9638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112395</xdr:rowOff>
    </xdr:from>
    <xdr:to>
      <xdr:col>24</xdr:col>
      <xdr:colOff>63500</xdr:colOff>
      <xdr:row>57</xdr:row>
      <xdr:rowOff>133350</xdr:rowOff>
    </xdr:to>
    <xdr:cxnSp macro="">
      <xdr:nvCxnSpPr>
        <xdr:cNvPr id="177" name="直線コネクタ 176"/>
        <xdr:cNvCxnSpPr/>
      </xdr:nvCxnSpPr>
      <xdr:spPr>
        <a:xfrm flipV="1">
          <a:off x="3355340" y="9667875"/>
          <a:ext cx="7315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36830</xdr:rowOff>
    </xdr:from>
    <xdr:to>
      <xdr:col>15</xdr:col>
      <xdr:colOff>101600</xdr:colOff>
      <xdr:row>59</xdr:row>
      <xdr:rowOff>138430</xdr:rowOff>
    </xdr:to>
    <xdr:sp macro="" textlink="">
      <xdr:nvSpPr>
        <xdr:cNvPr id="178" name="楕円 177"/>
        <xdr:cNvSpPr/>
      </xdr:nvSpPr>
      <xdr:spPr>
        <a:xfrm>
          <a:off x="25146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133350</xdr:rowOff>
    </xdr:from>
    <xdr:to>
      <xdr:col>19</xdr:col>
      <xdr:colOff>177800</xdr:colOff>
      <xdr:row>59</xdr:row>
      <xdr:rowOff>87630</xdr:rowOff>
    </xdr:to>
    <xdr:cxnSp macro="">
      <xdr:nvCxnSpPr>
        <xdr:cNvPr id="179" name="直線コネクタ 178"/>
        <xdr:cNvCxnSpPr/>
      </xdr:nvCxnSpPr>
      <xdr:spPr>
        <a:xfrm flipV="1">
          <a:off x="2565400" y="9688830"/>
          <a:ext cx="78994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29227</xdr:rowOff>
    </xdr:from>
    <xdr:ext cx="405111" cy="259045"/>
    <xdr:sp macro="" textlink="">
      <xdr:nvSpPr>
        <xdr:cNvPr id="180" name="n_1mainValue【体育館・プール】&#10;有形固定資産減価償却率"/>
        <xdr:cNvSpPr txBox="1"/>
      </xdr:nvSpPr>
      <xdr:spPr>
        <a:xfrm>
          <a:off x="317056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154957</xdr:rowOff>
    </xdr:from>
    <xdr:ext cx="405111" cy="259045"/>
    <xdr:sp macro="" textlink="">
      <xdr:nvSpPr>
        <xdr:cNvPr id="181" name="n_2mainValue【体育館・プール】&#10;有形固定資産減価償却率"/>
        <xdr:cNvSpPr txBox="1"/>
      </xdr:nvSpPr>
      <xdr:spPr>
        <a:xfrm>
          <a:off x="238570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2" name="直線コネクタ 191"/>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3" name="テキスト ボックス 192"/>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6" name="直線コネクタ 195"/>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7" name="テキスト ボックス 196"/>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59</xdr:row>
      <xdr:rowOff>153162</xdr:rowOff>
    </xdr:from>
    <xdr:to>
      <xdr:col>54</xdr:col>
      <xdr:colOff>189865</xdr:colOff>
      <xdr:row>63</xdr:row>
      <xdr:rowOff>30861</xdr:rowOff>
    </xdr:to>
    <xdr:cxnSp macro="">
      <xdr:nvCxnSpPr>
        <xdr:cNvPr id="201" name="直線コネクタ 200"/>
        <xdr:cNvCxnSpPr/>
      </xdr:nvCxnSpPr>
      <xdr:spPr>
        <a:xfrm flipV="1">
          <a:off x="9219565" y="10043922"/>
          <a:ext cx="0" cy="54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202" name="【体育館・プール】&#10;一人当たり面積最小値テキスト"/>
        <xdr:cNvSpPr txBox="1"/>
      </xdr:nvSpPr>
      <xdr:spPr>
        <a:xfrm>
          <a:off x="9258300" y="1059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203" name="直線コネクタ 202"/>
        <xdr:cNvCxnSpPr/>
      </xdr:nvCxnSpPr>
      <xdr:spPr>
        <a:xfrm>
          <a:off x="9154160" y="10592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99839</xdr:rowOff>
    </xdr:from>
    <xdr:ext cx="469744" cy="259045"/>
    <xdr:sp macro="" textlink="">
      <xdr:nvSpPr>
        <xdr:cNvPr id="204" name="【体育館・プール】&#10;一人当たり面積最大値テキスト"/>
        <xdr:cNvSpPr txBox="1"/>
      </xdr:nvSpPr>
      <xdr:spPr>
        <a:xfrm>
          <a:off x="9258300" y="98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153162</xdr:rowOff>
    </xdr:from>
    <xdr:to>
      <xdr:col>55</xdr:col>
      <xdr:colOff>88900</xdr:colOff>
      <xdr:row>59</xdr:row>
      <xdr:rowOff>153162</xdr:rowOff>
    </xdr:to>
    <xdr:cxnSp macro="">
      <xdr:nvCxnSpPr>
        <xdr:cNvPr id="205" name="直線コネクタ 204"/>
        <xdr:cNvCxnSpPr/>
      </xdr:nvCxnSpPr>
      <xdr:spPr>
        <a:xfrm>
          <a:off x="9154160" y="100439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06" name="【体育館・プール】&#10;一人当たり面積平均値テキスト"/>
        <xdr:cNvSpPr txBox="1"/>
      </xdr:nvSpPr>
      <xdr:spPr>
        <a:xfrm>
          <a:off x="9258300" y="10405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07" name="フローチャート: 判断 206"/>
        <xdr:cNvSpPr/>
      </xdr:nvSpPr>
      <xdr:spPr>
        <a:xfrm>
          <a:off x="9192260" y="10427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28067</xdr:rowOff>
    </xdr:from>
    <xdr:to>
      <xdr:col>50</xdr:col>
      <xdr:colOff>165100</xdr:colOff>
      <xdr:row>62</xdr:row>
      <xdr:rowOff>129667</xdr:rowOff>
    </xdr:to>
    <xdr:sp macro="" textlink="">
      <xdr:nvSpPr>
        <xdr:cNvPr id="208" name="フローチャート: 判断 207"/>
        <xdr:cNvSpPr/>
      </xdr:nvSpPr>
      <xdr:spPr>
        <a:xfrm>
          <a:off x="8445500" y="1042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120794</xdr:rowOff>
    </xdr:from>
    <xdr:ext cx="469744" cy="259045"/>
    <xdr:sp macro="" textlink="">
      <xdr:nvSpPr>
        <xdr:cNvPr id="209" name="n_1aveValue【体育館・プール】&#10;一人当たり面積"/>
        <xdr:cNvSpPr txBox="1"/>
      </xdr:nvSpPr>
      <xdr:spPr>
        <a:xfrm>
          <a:off x="8271587" y="1051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24067</xdr:rowOff>
    </xdr:from>
    <xdr:to>
      <xdr:col>46</xdr:col>
      <xdr:colOff>38100</xdr:colOff>
      <xdr:row>62</xdr:row>
      <xdr:rowOff>125667</xdr:rowOff>
    </xdr:to>
    <xdr:sp macro="" textlink="">
      <xdr:nvSpPr>
        <xdr:cNvPr id="210" name="フローチャート: 判断 209"/>
        <xdr:cNvSpPr/>
      </xdr:nvSpPr>
      <xdr:spPr>
        <a:xfrm>
          <a:off x="7670800" y="104177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116794</xdr:rowOff>
    </xdr:from>
    <xdr:ext cx="469744" cy="259045"/>
    <xdr:sp macro="" textlink="">
      <xdr:nvSpPr>
        <xdr:cNvPr id="211" name="n_2aveValue【体育館・プール】&#10;一人当たり面積"/>
        <xdr:cNvSpPr txBox="1"/>
      </xdr:nvSpPr>
      <xdr:spPr>
        <a:xfrm>
          <a:off x="7509587" y="1051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48069</xdr:rowOff>
    </xdr:from>
    <xdr:to>
      <xdr:col>41</xdr:col>
      <xdr:colOff>101600</xdr:colOff>
      <xdr:row>62</xdr:row>
      <xdr:rowOff>149669</xdr:rowOff>
    </xdr:to>
    <xdr:sp macro="" textlink="">
      <xdr:nvSpPr>
        <xdr:cNvPr id="212" name="フローチャート: 判断 211"/>
        <xdr:cNvSpPr/>
      </xdr:nvSpPr>
      <xdr:spPr>
        <a:xfrm>
          <a:off x="6873240" y="1044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166196</xdr:rowOff>
    </xdr:from>
    <xdr:ext cx="469744" cy="259045"/>
    <xdr:sp macro="" textlink="">
      <xdr:nvSpPr>
        <xdr:cNvPr id="213" name="n_3aveValue【体育館・プール】&#10;一人当たり面積"/>
        <xdr:cNvSpPr txBox="1"/>
      </xdr:nvSpPr>
      <xdr:spPr>
        <a:xfrm>
          <a:off x="6712027" y="1022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4" name="テキスト ボックス 21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10351</xdr:rowOff>
    </xdr:from>
    <xdr:to>
      <xdr:col>55</xdr:col>
      <xdr:colOff>50800</xdr:colOff>
      <xdr:row>61</xdr:row>
      <xdr:rowOff>111951</xdr:rowOff>
    </xdr:to>
    <xdr:sp macro="" textlink="">
      <xdr:nvSpPr>
        <xdr:cNvPr id="219" name="楕円 218"/>
        <xdr:cNvSpPr/>
      </xdr:nvSpPr>
      <xdr:spPr>
        <a:xfrm>
          <a:off x="9192260" y="102363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33228</xdr:rowOff>
    </xdr:from>
    <xdr:ext cx="469744" cy="259045"/>
    <xdr:sp macro="" textlink="">
      <xdr:nvSpPr>
        <xdr:cNvPr id="220" name="【体育館・プール】&#10;一人当たり面積該当値テキスト"/>
        <xdr:cNvSpPr txBox="1"/>
      </xdr:nvSpPr>
      <xdr:spPr>
        <a:xfrm>
          <a:off x="9258300" y="1009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14922</xdr:rowOff>
    </xdr:from>
    <xdr:to>
      <xdr:col>50</xdr:col>
      <xdr:colOff>165100</xdr:colOff>
      <xdr:row>61</xdr:row>
      <xdr:rowOff>116522</xdr:rowOff>
    </xdr:to>
    <xdr:sp macro="" textlink="">
      <xdr:nvSpPr>
        <xdr:cNvPr id="221" name="楕円 220"/>
        <xdr:cNvSpPr/>
      </xdr:nvSpPr>
      <xdr:spPr>
        <a:xfrm>
          <a:off x="8445500" y="102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61151</xdr:rowOff>
    </xdr:from>
    <xdr:to>
      <xdr:col>55</xdr:col>
      <xdr:colOff>0</xdr:colOff>
      <xdr:row>61</xdr:row>
      <xdr:rowOff>65722</xdr:rowOff>
    </xdr:to>
    <xdr:cxnSp macro="">
      <xdr:nvCxnSpPr>
        <xdr:cNvPr id="222" name="直線コネクタ 221"/>
        <xdr:cNvCxnSpPr/>
      </xdr:nvCxnSpPr>
      <xdr:spPr>
        <a:xfrm flipV="1">
          <a:off x="8496300" y="10287191"/>
          <a:ext cx="7239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155511</xdr:rowOff>
    </xdr:from>
    <xdr:to>
      <xdr:col>46</xdr:col>
      <xdr:colOff>38100</xdr:colOff>
      <xdr:row>56</xdr:row>
      <xdr:rowOff>85661</xdr:rowOff>
    </xdr:to>
    <xdr:sp macro="" textlink="">
      <xdr:nvSpPr>
        <xdr:cNvPr id="223" name="楕円 222"/>
        <xdr:cNvSpPr/>
      </xdr:nvSpPr>
      <xdr:spPr>
        <a:xfrm>
          <a:off x="7670800" y="93757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34861</xdr:rowOff>
    </xdr:from>
    <xdr:to>
      <xdr:col>50</xdr:col>
      <xdr:colOff>114300</xdr:colOff>
      <xdr:row>61</xdr:row>
      <xdr:rowOff>65722</xdr:rowOff>
    </xdr:to>
    <xdr:cxnSp macro="">
      <xdr:nvCxnSpPr>
        <xdr:cNvPr id="224" name="直線コネクタ 223"/>
        <xdr:cNvCxnSpPr/>
      </xdr:nvCxnSpPr>
      <xdr:spPr>
        <a:xfrm>
          <a:off x="7713980" y="9422701"/>
          <a:ext cx="782320" cy="86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133049</xdr:rowOff>
    </xdr:from>
    <xdr:ext cx="469744" cy="259045"/>
    <xdr:sp macro="" textlink="">
      <xdr:nvSpPr>
        <xdr:cNvPr id="225" name="n_1mainValue【体育館・プール】&#10;一人当たり面積"/>
        <xdr:cNvSpPr txBox="1"/>
      </xdr:nvSpPr>
      <xdr:spPr>
        <a:xfrm>
          <a:off x="8271587" y="1002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102188</xdr:rowOff>
    </xdr:from>
    <xdr:ext cx="469744" cy="259045"/>
    <xdr:sp macro="" textlink="">
      <xdr:nvSpPr>
        <xdr:cNvPr id="226" name="n_2mainValue【体育館・プール】&#10;一人当たり面積"/>
        <xdr:cNvSpPr txBox="1"/>
      </xdr:nvSpPr>
      <xdr:spPr>
        <a:xfrm>
          <a:off x="7509587" y="915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3" name="正方形/長方形 24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4" name="正方形/長方形 24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5" name="正方形/長方形 24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6" name="正方形/長方形 24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7" name="正方形/長方形 24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8" name="正方形/長方形 24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9" name="正方形/長方形 24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0" name="正方形/長方形 24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1" name="テキスト ボックス 25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2" name="直線コネクタ 25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3" name="テキスト ボックス 252"/>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54" name="直線コネクタ 253"/>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55" name="テキスト ボックス 254"/>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6" name="直線コネクタ 255"/>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7" name="テキスト ボックス 256"/>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8" name="直線コネクタ 257"/>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9" name="テキスト ボックス 258"/>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0" name="直線コネクタ 259"/>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1" name="テキスト ボックス 260"/>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2" name="直線コネクタ 261"/>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3" name="テキスト ボックス 262"/>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4" name="直線コネクタ 26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5" name="テキスト ボックス 264"/>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267" name="直線コネクタ 266"/>
        <xdr:cNvCxnSpPr/>
      </xdr:nvCxnSpPr>
      <xdr:spPr>
        <a:xfrm flipV="1">
          <a:off x="4086225" y="16765905"/>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268" name="【市民会館】&#10;有形固定資産減価償却率最小値テキスト"/>
        <xdr:cNvSpPr txBox="1"/>
      </xdr:nvSpPr>
      <xdr:spPr>
        <a:xfrm>
          <a:off x="412496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269" name="直線コネクタ 268"/>
        <xdr:cNvCxnSpPr/>
      </xdr:nvCxnSpPr>
      <xdr:spPr>
        <a:xfrm>
          <a:off x="4020820" y="18114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270" name="【市民会館】&#10;有形固定資産減価償却率最大値テキスト"/>
        <xdr:cNvSpPr txBox="1"/>
      </xdr:nvSpPr>
      <xdr:spPr>
        <a:xfrm>
          <a:off x="4124960" y="16548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271" name="直線コネクタ 270"/>
        <xdr:cNvCxnSpPr/>
      </xdr:nvCxnSpPr>
      <xdr:spPr>
        <a:xfrm>
          <a:off x="4020820" y="16765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15891</xdr:rowOff>
    </xdr:from>
    <xdr:ext cx="405111" cy="259045"/>
    <xdr:sp macro="" textlink="">
      <xdr:nvSpPr>
        <xdr:cNvPr id="272" name="【市民会館】&#10;有形固定資産減価償却率平均値テキスト"/>
        <xdr:cNvSpPr txBox="1"/>
      </xdr:nvSpPr>
      <xdr:spPr>
        <a:xfrm>
          <a:off x="4124960" y="17450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273" name="フローチャート: 判断 272"/>
        <xdr:cNvSpPr/>
      </xdr:nvSpPr>
      <xdr:spPr>
        <a:xfrm>
          <a:off x="4036060" y="175990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274" name="フローチャート: 判断 273"/>
        <xdr:cNvSpPr/>
      </xdr:nvSpPr>
      <xdr:spPr>
        <a:xfrm>
          <a:off x="3312160" y="176066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122572</xdr:rowOff>
    </xdr:from>
    <xdr:ext cx="405111" cy="259045"/>
    <xdr:sp macro="" textlink="">
      <xdr:nvSpPr>
        <xdr:cNvPr id="275" name="n_1aveValue【市民会館】&#10;有形固定資産減価償却率"/>
        <xdr:cNvSpPr txBox="1"/>
      </xdr:nvSpPr>
      <xdr:spPr>
        <a:xfrm>
          <a:off x="3170564" y="1738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46355</xdr:rowOff>
    </xdr:from>
    <xdr:to>
      <xdr:col>15</xdr:col>
      <xdr:colOff>101600</xdr:colOff>
      <xdr:row>105</xdr:row>
      <xdr:rowOff>147955</xdr:rowOff>
    </xdr:to>
    <xdr:sp macro="" textlink="">
      <xdr:nvSpPr>
        <xdr:cNvPr id="276" name="フローチャート: 判断 275"/>
        <xdr:cNvSpPr/>
      </xdr:nvSpPr>
      <xdr:spPr>
        <a:xfrm>
          <a:off x="25146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164482</xdr:rowOff>
    </xdr:from>
    <xdr:ext cx="405111" cy="259045"/>
    <xdr:sp macro="" textlink="">
      <xdr:nvSpPr>
        <xdr:cNvPr id="277" name="n_2aveValue【市民会館】&#10;有形固定資産減価償却率"/>
        <xdr:cNvSpPr txBox="1"/>
      </xdr:nvSpPr>
      <xdr:spPr>
        <a:xfrm>
          <a:off x="238570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42545</xdr:rowOff>
    </xdr:from>
    <xdr:to>
      <xdr:col>10</xdr:col>
      <xdr:colOff>165100</xdr:colOff>
      <xdr:row>105</xdr:row>
      <xdr:rowOff>144145</xdr:rowOff>
    </xdr:to>
    <xdr:sp macro="" textlink="">
      <xdr:nvSpPr>
        <xdr:cNvPr id="278" name="フローチャート: 判断 277"/>
        <xdr:cNvSpPr/>
      </xdr:nvSpPr>
      <xdr:spPr>
        <a:xfrm>
          <a:off x="17399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160672</xdr:rowOff>
    </xdr:from>
    <xdr:ext cx="405111" cy="259045"/>
    <xdr:sp macro="" textlink="">
      <xdr:nvSpPr>
        <xdr:cNvPr id="279" name="n_3aveValue【市民会館】&#10;有形固定資産減価償却率"/>
        <xdr:cNvSpPr txBox="1"/>
      </xdr:nvSpPr>
      <xdr:spPr>
        <a:xfrm>
          <a:off x="1611004" y="1742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0" name="テキスト ボックス 27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1" name="テキスト ボックス 28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2" name="テキスト ボックス 28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3" name="テキスト ボックス 28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4" name="テキスト ボックス 28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23495</xdr:rowOff>
    </xdr:from>
    <xdr:to>
      <xdr:col>24</xdr:col>
      <xdr:colOff>114300</xdr:colOff>
      <xdr:row>106</xdr:row>
      <xdr:rowOff>125095</xdr:rowOff>
    </xdr:to>
    <xdr:sp macro="" textlink="">
      <xdr:nvSpPr>
        <xdr:cNvPr id="285" name="楕円 284"/>
        <xdr:cNvSpPr/>
      </xdr:nvSpPr>
      <xdr:spPr>
        <a:xfrm>
          <a:off x="4036060" y="177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1922</xdr:rowOff>
    </xdr:from>
    <xdr:ext cx="405111" cy="259045"/>
    <xdr:sp macro="" textlink="">
      <xdr:nvSpPr>
        <xdr:cNvPr id="286" name="【市民会館】&#10;有形固定資産減価償却率該当値テキスト"/>
        <xdr:cNvSpPr txBox="1"/>
      </xdr:nvSpPr>
      <xdr:spPr>
        <a:xfrm>
          <a:off x="4124960" y="1777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71120</xdr:rowOff>
    </xdr:from>
    <xdr:to>
      <xdr:col>20</xdr:col>
      <xdr:colOff>38100</xdr:colOff>
      <xdr:row>107</xdr:row>
      <xdr:rowOff>1270</xdr:rowOff>
    </xdr:to>
    <xdr:sp macro="" textlink="">
      <xdr:nvSpPr>
        <xdr:cNvPr id="287" name="楕円 286"/>
        <xdr:cNvSpPr/>
      </xdr:nvSpPr>
      <xdr:spPr>
        <a:xfrm>
          <a:off x="3312160" y="17840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74295</xdr:rowOff>
    </xdr:from>
    <xdr:to>
      <xdr:col>24</xdr:col>
      <xdr:colOff>63500</xdr:colOff>
      <xdr:row>106</xdr:row>
      <xdr:rowOff>121920</xdr:rowOff>
    </xdr:to>
    <xdr:cxnSp macro="">
      <xdr:nvCxnSpPr>
        <xdr:cNvPr id="288" name="直線コネクタ 287"/>
        <xdr:cNvCxnSpPr/>
      </xdr:nvCxnSpPr>
      <xdr:spPr>
        <a:xfrm flipV="1">
          <a:off x="3355340" y="17844135"/>
          <a:ext cx="7315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103505</xdr:rowOff>
    </xdr:from>
    <xdr:to>
      <xdr:col>15</xdr:col>
      <xdr:colOff>101600</xdr:colOff>
      <xdr:row>107</xdr:row>
      <xdr:rowOff>33655</xdr:rowOff>
    </xdr:to>
    <xdr:sp macro="" textlink="">
      <xdr:nvSpPr>
        <xdr:cNvPr id="289" name="楕円 288"/>
        <xdr:cNvSpPr/>
      </xdr:nvSpPr>
      <xdr:spPr>
        <a:xfrm>
          <a:off x="2514600" y="17873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121920</xdr:rowOff>
    </xdr:from>
    <xdr:to>
      <xdr:col>19</xdr:col>
      <xdr:colOff>177800</xdr:colOff>
      <xdr:row>106</xdr:row>
      <xdr:rowOff>154305</xdr:rowOff>
    </xdr:to>
    <xdr:cxnSp macro="">
      <xdr:nvCxnSpPr>
        <xdr:cNvPr id="290" name="直線コネクタ 289"/>
        <xdr:cNvCxnSpPr/>
      </xdr:nvCxnSpPr>
      <xdr:spPr>
        <a:xfrm flipV="1">
          <a:off x="2565400" y="17891760"/>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163847</xdr:rowOff>
    </xdr:from>
    <xdr:ext cx="405111" cy="259045"/>
    <xdr:sp macro="" textlink="">
      <xdr:nvSpPr>
        <xdr:cNvPr id="291" name="n_1mainValue【市民会館】&#10;有形固定資産減価償却率"/>
        <xdr:cNvSpPr txBox="1"/>
      </xdr:nvSpPr>
      <xdr:spPr>
        <a:xfrm>
          <a:off x="3170564" y="1793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24782</xdr:rowOff>
    </xdr:from>
    <xdr:ext cx="405111" cy="259045"/>
    <xdr:sp macro="" textlink="">
      <xdr:nvSpPr>
        <xdr:cNvPr id="292" name="n_2mainValue【市民会館】&#10;有形固定資産減価償却率"/>
        <xdr:cNvSpPr txBox="1"/>
      </xdr:nvSpPr>
      <xdr:spPr>
        <a:xfrm>
          <a:off x="2385704" y="1796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3" name="正方形/長方形 29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4" name="正方形/長方形 29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5" name="正方形/長方形 29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6" name="正方形/長方形 29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7" name="正方形/長方形 29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8" name="正方形/長方形 29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9" name="正方形/長方形 29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0" name="正方形/長方形 29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1" name="テキスト ボックス 30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2" name="直線コネクタ 30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3" name="直線コネクタ 302"/>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4" name="テキスト ボックス 303"/>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5" name="直線コネクタ 304"/>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6" name="テキスト ボックス 305"/>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7" name="直線コネクタ 306"/>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8" name="テキスト ボックス 307"/>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9" name="直線コネクタ 308"/>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0" name="テキスト ボックス 309"/>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1" name="直線コネクタ 310"/>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2" name="テキスト ボックス 311"/>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3" name="直線コネクタ 312"/>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4" name="テキスト ボックス 313"/>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5"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316" name="直線コネクタ 315"/>
        <xdr:cNvCxnSpPr/>
      </xdr:nvCxnSpPr>
      <xdr:spPr>
        <a:xfrm flipV="1">
          <a:off x="9219565" y="168021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17" name="【市民会館】&#10;一人当たり面積最小値テキスト"/>
        <xdr:cNvSpPr txBox="1"/>
      </xdr:nvSpPr>
      <xdr:spPr>
        <a:xfrm>
          <a:off x="9258300"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18" name="直線コネクタ 317"/>
        <xdr:cNvCxnSpPr/>
      </xdr:nvCxnSpPr>
      <xdr:spPr>
        <a:xfrm>
          <a:off x="9154160" y="18124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319" name="【市民会館】&#10;一人当たり面積最大値テキスト"/>
        <xdr:cNvSpPr txBox="1"/>
      </xdr:nvSpPr>
      <xdr:spPr>
        <a:xfrm>
          <a:off x="9258300" y="1658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320" name="直線コネクタ 319"/>
        <xdr:cNvCxnSpPr/>
      </xdr:nvCxnSpPr>
      <xdr:spPr>
        <a:xfrm>
          <a:off x="9154160" y="16802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133366</xdr:rowOff>
    </xdr:from>
    <xdr:ext cx="469744" cy="259045"/>
    <xdr:sp macro="" textlink="">
      <xdr:nvSpPr>
        <xdr:cNvPr id="321" name="【市民会館】&#10;一人当たり面積平均値テキスト"/>
        <xdr:cNvSpPr txBox="1"/>
      </xdr:nvSpPr>
      <xdr:spPr>
        <a:xfrm>
          <a:off x="9258300" y="1756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322" name="フローチャート: 判断 321"/>
        <xdr:cNvSpPr/>
      </xdr:nvSpPr>
      <xdr:spPr>
        <a:xfrm>
          <a:off x="9192260" y="175894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323" name="フローチャート: 判断 322"/>
        <xdr:cNvSpPr/>
      </xdr:nvSpPr>
      <xdr:spPr>
        <a:xfrm>
          <a:off x="8445500"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72407</xdr:rowOff>
    </xdr:from>
    <xdr:ext cx="469744" cy="259045"/>
    <xdr:sp macro="" textlink="">
      <xdr:nvSpPr>
        <xdr:cNvPr id="324" name="n_1aveValue【市民会館】&#10;一人当たり面積"/>
        <xdr:cNvSpPr txBox="1"/>
      </xdr:nvSpPr>
      <xdr:spPr>
        <a:xfrm>
          <a:off x="827158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124461</xdr:rowOff>
    </xdr:from>
    <xdr:to>
      <xdr:col>46</xdr:col>
      <xdr:colOff>38100</xdr:colOff>
      <xdr:row>105</xdr:row>
      <xdr:rowOff>54611</xdr:rowOff>
    </xdr:to>
    <xdr:sp macro="" textlink="">
      <xdr:nvSpPr>
        <xdr:cNvPr id="325" name="フローチャート: 判断 324"/>
        <xdr:cNvSpPr/>
      </xdr:nvSpPr>
      <xdr:spPr>
        <a:xfrm>
          <a:off x="7670800" y="175590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45738</xdr:rowOff>
    </xdr:from>
    <xdr:ext cx="469744" cy="259045"/>
    <xdr:sp macro="" textlink="">
      <xdr:nvSpPr>
        <xdr:cNvPr id="326" name="n_2aveValue【市民会館】&#10;一人当たり面積"/>
        <xdr:cNvSpPr txBox="1"/>
      </xdr:nvSpPr>
      <xdr:spPr>
        <a:xfrm>
          <a:off x="7509587" y="176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139700</xdr:rowOff>
    </xdr:from>
    <xdr:to>
      <xdr:col>41</xdr:col>
      <xdr:colOff>101600</xdr:colOff>
      <xdr:row>105</xdr:row>
      <xdr:rowOff>69850</xdr:rowOff>
    </xdr:to>
    <xdr:sp macro="" textlink="">
      <xdr:nvSpPr>
        <xdr:cNvPr id="327" name="フローチャート: 判断 326"/>
        <xdr:cNvSpPr/>
      </xdr:nvSpPr>
      <xdr:spPr>
        <a:xfrm>
          <a:off x="6873240" y="17574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86377</xdr:rowOff>
    </xdr:from>
    <xdr:ext cx="469744" cy="259045"/>
    <xdr:sp macro="" textlink="">
      <xdr:nvSpPr>
        <xdr:cNvPr id="328" name="n_3aveValue【市民会館】&#10;一人当たり面積"/>
        <xdr:cNvSpPr txBox="1"/>
      </xdr:nvSpPr>
      <xdr:spPr>
        <a:xfrm>
          <a:off x="67120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9" name="テキスト ボックス 32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0" name="テキスト ボックス 32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1" name="テキスト ボックス 33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2" name="テキスト ボックス 33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3" name="テキスト ボックス 33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52070</xdr:rowOff>
    </xdr:from>
    <xdr:to>
      <xdr:col>55</xdr:col>
      <xdr:colOff>50800</xdr:colOff>
      <xdr:row>103</xdr:row>
      <xdr:rowOff>153670</xdr:rowOff>
    </xdr:to>
    <xdr:sp macro="" textlink="">
      <xdr:nvSpPr>
        <xdr:cNvPr id="334" name="楕円 333"/>
        <xdr:cNvSpPr/>
      </xdr:nvSpPr>
      <xdr:spPr>
        <a:xfrm>
          <a:off x="9192260" y="17318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74947</xdr:rowOff>
    </xdr:from>
    <xdr:ext cx="469744" cy="259045"/>
    <xdr:sp macro="" textlink="">
      <xdr:nvSpPr>
        <xdr:cNvPr id="335" name="【市民会館】&#10;一人当たり面積該当値テキスト"/>
        <xdr:cNvSpPr txBox="1"/>
      </xdr:nvSpPr>
      <xdr:spPr>
        <a:xfrm>
          <a:off x="92583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67311</xdr:rowOff>
    </xdr:from>
    <xdr:to>
      <xdr:col>50</xdr:col>
      <xdr:colOff>165100</xdr:colOff>
      <xdr:row>103</xdr:row>
      <xdr:rowOff>168911</xdr:rowOff>
    </xdr:to>
    <xdr:sp macro="" textlink="">
      <xdr:nvSpPr>
        <xdr:cNvPr id="336" name="楕円 335"/>
        <xdr:cNvSpPr/>
      </xdr:nvSpPr>
      <xdr:spPr>
        <a:xfrm>
          <a:off x="8445500" y="173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102870</xdr:rowOff>
    </xdr:from>
    <xdr:to>
      <xdr:col>55</xdr:col>
      <xdr:colOff>0</xdr:colOff>
      <xdr:row>103</xdr:row>
      <xdr:rowOff>118111</xdr:rowOff>
    </xdr:to>
    <xdr:cxnSp macro="">
      <xdr:nvCxnSpPr>
        <xdr:cNvPr id="337" name="直線コネクタ 336"/>
        <xdr:cNvCxnSpPr/>
      </xdr:nvCxnSpPr>
      <xdr:spPr>
        <a:xfrm flipV="1">
          <a:off x="8496300" y="17369790"/>
          <a:ext cx="7239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78739</xdr:rowOff>
    </xdr:from>
    <xdr:to>
      <xdr:col>46</xdr:col>
      <xdr:colOff>38100</xdr:colOff>
      <xdr:row>104</xdr:row>
      <xdr:rowOff>8889</xdr:rowOff>
    </xdr:to>
    <xdr:sp macro="" textlink="">
      <xdr:nvSpPr>
        <xdr:cNvPr id="338" name="楕円 337"/>
        <xdr:cNvSpPr/>
      </xdr:nvSpPr>
      <xdr:spPr>
        <a:xfrm>
          <a:off x="7670800" y="173456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118111</xdr:rowOff>
    </xdr:from>
    <xdr:to>
      <xdr:col>50</xdr:col>
      <xdr:colOff>114300</xdr:colOff>
      <xdr:row>103</xdr:row>
      <xdr:rowOff>129539</xdr:rowOff>
    </xdr:to>
    <xdr:cxnSp macro="">
      <xdr:nvCxnSpPr>
        <xdr:cNvPr id="339" name="直線コネクタ 338"/>
        <xdr:cNvCxnSpPr/>
      </xdr:nvCxnSpPr>
      <xdr:spPr>
        <a:xfrm flipV="1">
          <a:off x="7713980" y="17385031"/>
          <a:ext cx="78232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13988</xdr:rowOff>
    </xdr:from>
    <xdr:ext cx="469744" cy="259045"/>
    <xdr:sp macro="" textlink="">
      <xdr:nvSpPr>
        <xdr:cNvPr id="340" name="n_1mainValue【市民会館】&#10;一人当たり面積"/>
        <xdr:cNvSpPr txBox="1"/>
      </xdr:nvSpPr>
      <xdr:spPr>
        <a:xfrm>
          <a:off x="8271587" y="1711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25416</xdr:rowOff>
    </xdr:from>
    <xdr:ext cx="469744" cy="259045"/>
    <xdr:sp macro="" textlink="">
      <xdr:nvSpPr>
        <xdr:cNvPr id="341" name="n_2mainValue【市民会館】&#10;一人当たり面積"/>
        <xdr:cNvSpPr txBox="1"/>
      </xdr:nvSpPr>
      <xdr:spPr>
        <a:xfrm>
          <a:off x="7509587" y="1712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2" name="テキスト ボックス 351"/>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3" name="直線コネクタ 352"/>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4" name="テキスト ボックス 353"/>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5" name="直線コネクタ 354"/>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6" name="テキスト ボックス 355"/>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7" name="直線コネクタ 356"/>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8" name="テキスト ボックス 357"/>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9" name="直線コネクタ 358"/>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0" name="テキスト ボックス 359"/>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1" name="直線コネクタ 360"/>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2" name="テキスト ボックス 361"/>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4" name="テキスト ボックス 363"/>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5"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366" name="直線コネクタ 365"/>
        <xdr:cNvCxnSpPr/>
      </xdr:nvCxnSpPr>
      <xdr:spPr>
        <a:xfrm flipV="1">
          <a:off x="14375764" y="574357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367" name="【一般廃棄物処理施設】&#10;有形固定資産減価償却率最小値テキスト"/>
        <xdr:cNvSpPr txBox="1"/>
      </xdr:nvSpPr>
      <xdr:spPr>
        <a:xfrm>
          <a:off x="14414500"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368" name="直線コネクタ 367"/>
        <xdr:cNvCxnSpPr/>
      </xdr:nvCxnSpPr>
      <xdr:spPr>
        <a:xfrm>
          <a:off x="14287500" y="694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369" name="【一般廃棄物処理施設】&#10;有形固定資産減価償却率最大値テキスト"/>
        <xdr:cNvSpPr txBox="1"/>
      </xdr:nvSpPr>
      <xdr:spPr>
        <a:xfrm>
          <a:off x="144145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370" name="直線コネクタ 369"/>
        <xdr:cNvCxnSpPr/>
      </xdr:nvCxnSpPr>
      <xdr:spPr>
        <a:xfrm>
          <a:off x="14287500" y="57435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371" name="【一般廃棄物処理施設】&#10;有形固定資産減価償却率平均値テキスト"/>
        <xdr:cNvSpPr txBox="1"/>
      </xdr:nvSpPr>
      <xdr:spPr>
        <a:xfrm>
          <a:off x="14414500" y="626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72" name="フローチャート: 判断 371"/>
        <xdr:cNvSpPr/>
      </xdr:nvSpPr>
      <xdr:spPr>
        <a:xfrm>
          <a:off x="14325600" y="6285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373" name="フローチャート: 判断 372"/>
        <xdr:cNvSpPr/>
      </xdr:nvSpPr>
      <xdr:spPr>
        <a:xfrm>
          <a:off x="1357884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142892</xdr:rowOff>
    </xdr:from>
    <xdr:ext cx="405111" cy="259045"/>
    <xdr:sp macro="" textlink="">
      <xdr:nvSpPr>
        <xdr:cNvPr id="374" name="n_1aveValue【一般廃棄物処理施設】&#10;有形固定資産減価償却率"/>
        <xdr:cNvSpPr txBox="1"/>
      </xdr:nvSpPr>
      <xdr:spPr>
        <a:xfrm>
          <a:off x="13437244" y="634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76835</xdr:rowOff>
    </xdr:from>
    <xdr:to>
      <xdr:col>76</xdr:col>
      <xdr:colOff>165100</xdr:colOff>
      <xdr:row>38</xdr:row>
      <xdr:rowOff>6985</xdr:rowOff>
    </xdr:to>
    <xdr:sp macro="" textlink="">
      <xdr:nvSpPr>
        <xdr:cNvPr id="375" name="フローチャート: 判断 374"/>
        <xdr:cNvSpPr/>
      </xdr:nvSpPr>
      <xdr:spPr>
        <a:xfrm>
          <a:off x="1280414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169562</xdr:rowOff>
    </xdr:from>
    <xdr:ext cx="405111" cy="259045"/>
    <xdr:sp macro="" textlink="">
      <xdr:nvSpPr>
        <xdr:cNvPr id="376" name="n_2aveValue【一般廃棄物処理施設】&#10;有形固定資産減価償却率"/>
        <xdr:cNvSpPr txBox="1"/>
      </xdr:nvSpPr>
      <xdr:spPr>
        <a:xfrm>
          <a:off x="1267524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168275</xdr:rowOff>
    </xdr:from>
    <xdr:to>
      <xdr:col>72</xdr:col>
      <xdr:colOff>38100</xdr:colOff>
      <xdr:row>38</xdr:row>
      <xdr:rowOff>98425</xdr:rowOff>
    </xdr:to>
    <xdr:sp macro="" textlink="">
      <xdr:nvSpPr>
        <xdr:cNvPr id="377" name="フローチャート: 判断 376"/>
        <xdr:cNvSpPr/>
      </xdr:nvSpPr>
      <xdr:spPr>
        <a:xfrm>
          <a:off x="12029440" y="63709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114952</xdr:rowOff>
    </xdr:from>
    <xdr:ext cx="405111" cy="259045"/>
    <xdr:sp macro="" textlink="">
      <xdr:nvSpPr>
        <xdr:cNvPr id="378" name="n_3aveValue【一般廃棄物処理施設】&#10;有形固定資産減価償却率"/>
        <xdr:cNvSpPr txBox="1"/>
      </xdr:nvSpPr>
      <xdr:spPr>
        <a:xfrm>
          <a:off x="119005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79" name="テキスト ボックス 37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107315</xdr:rowOff>
    </xdr:from>
    <xdr:to>
      <xdr:col>85</xdr:col>
      <xdr:colOff>177800</xdr:colOff>
      <xdr:row>37</xdr:row>
      <xdr:rowOff>37465</xdr:rowOff>
    </xdr:to>
    <xdr:sp macro="" textlink="">
      <xdr:nvSpPr>
        <xdr:cNvPr id="384" name="楕円 383"/>
        <xdr:cNvSpPr/>
      </xdr:nvSpPr>
      <xdr:spPr>
        <a:xfrm>
          <a:off x="14325600" y="614235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130192</xdr:rowOff>
    </xdr:from>
    <xdr:ext cx="405111" cy="259045"/>
    <xdr:sp macro="" textlink="">
      <xdr:nvSpPr>
        <xdr:cNvPr id="385" name="【一般廃棄物処理施設】&#10;有形固定資産減価償却率該当値テキスト"/>
        <xdr:cNvSpPr txBox="1"/>
      </xdr:nvSpPr>
      <xdr:spPr>
        <a:xfrm>
          <a:off x="14414500"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137795</xdr:rowOff>
    </xdr:from>
    <xdr:to>
      <xdr:col>81</xdr:col>
      <xdr:colOff>101600</xdr:colOff>
      <xdr:row>37</xdr:row>
      <xdr:rowOff>67945</xdr:rowOff>
    </xdr:to>
    <xdr:sp macro="" textlink="">
      <xdr:nvSpPr>
        <xdr:cNvPr id="386" name="楕円 385"/>
        <xdr:cNvSpPr/>
      </xdr:nvSpPr>
      <xdr:spPr>
        <a:xfrm>
          <a:off x="13578840" y="6172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158115</xdr:rowOff>
    </xdr:from>
    <xdr:to>
      <xdr:col>85</xdr:col>
      <xdr:colOff>127000</xdr:colOff>
      <xdr:row>37</xdr:row>
      <xdr:rowOff>17145</xdr:rowOff>
    </xdr:to>
    <xdr:cxnSp macro="">
      <xdr:nvCxnSpPr>
        <xdr:cNvPr id="387" name="直線コネクタ 386"/>
        <xdr:cNvCxnSpPr/>
      </xdr:nvCxnSpPr>
      <xdr:spPr>
        <a:xfrm flipV="1">
          <a:off x="13629640" y="6193155"/>
          <a:ext cx="7467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6350</xdr:rowOff>
    </xdr:from>
    <xdr:to>
      <xdr:col>76</xdr:col>
      <xdr:colOff>165100</xdr:colOff>
      <xdr:row>37</xdr:row>
      <xdr:rowOff>107950</xdr:rowOff>
    </xdr:to>
    <xdr:sp macro="" textlink="">
      <xdr:nvSpPr>
        <xdr:cNvPr id="388" name="楕円 387"/>
        <xdr:cNvSpPr/>
      </xdr:nvSpPr>
      <xdr:spPr>
        <a:xfrm>
          <a:off x="1280414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17145</xdr:rowOff>
    </xdr:from>
    <xdr:to>
      <xdr:col>81</xdr:col>
      <xdr:colOff>50800</xdr:colOff>
      <xdr:row>37</xdr:row>
      <xdr:rowOff>57150</xdr:rowOff>
    </xdr:to>
    <xdr:cxnSp macro="">
      <xdr:nvCxnSpPr>
        <xdr:cNvPr id="389" name="直線コネクタ 388"/>
        <xdr:cNvCxnSpPr/>
      </xdr:nvCxnSpPr>
      <xdr:spPr>
        <a:xfrm flipV="1">
          <a:off x="12854940" y="6219825"/>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390" name="n_1mainValue【一般廃棄物処理施設】&#10;有形固定資産減価償却率"/>
        <xdr:cNvSpPr txBox="1"/>
      </xdr:nvSpPr>
      <xdr:spPr>
        <a:xfrm>
          <a:off x="134372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124477</xdr:rowOff>
    </xdr:from>
    <xdr:ext cx="405111" cy="259045"/>
    <xdr:sp macro="" textlink="">
      <xdr:nvSpPr>
        <xdr:cNvPr id="391" name="n_2mainValue【一般廃棄物処理施設】&#10;有形固定資産減価償却率"/>
        <xdr:cNvSpPr txBox="1"/>
      </xdr:nvSpPr>
      <xdr:spPr>
        <a:xfrm>
          <a:off x="126752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2" name="直線コネクタ 401"/>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3" name="テキスト ボックス 402"/>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4" name="直線コネクタ 403"/>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05" name="テキスト ボックス 404"/>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6" name="直線コネクタ 405"/>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07" name="テキスト ボックス 406"/>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8" name="直線コネクタ 407"/>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09" name="テキスト ボックス 408"/>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0" name="直線コネクタ 409"/>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11" name="テキスト ボックス 410"/>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2" name="直線コネクタ 411"/>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13" name="テキスト ボックス 412"/>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5" name="テキスト ボックス 414"/>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417" name="直線コネクタ 416"/>
        <xdr:cNvCxnSpPr/>
      </xdr:nvCxnSpPr>
      <xdr:spPr>
        <a:xfrm flipV="1">
          <a:off x="19509104" y="5721942"/>
          <a:ext cx="0" cy="140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418" name="【一般廃棄物処理施設】&#10;一人当たり有形固定資産（償却資産）額最小値テキスト"/>
        <xdr:cNvSpPr txBox="1"/>
      </xdr:nvSpPr>
      <xdr:spPr>
        <a:xfrm>
          <a:off x="19547840" y="713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419" name="直線コネクタ 418"/>
        <xdr:cNvCxnSpPr/>
      </xdr:nvCxnSpPr>
      <xdr:spPr>
        <a:xfrm>
          <a:off x="19443700" y="71306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420" name="【一般廃棄物処理施設】&#10;一人当たり有形固定資産（償却資産）額最大値テキスト"/>
        <xdr:cNvSpPr txBox="1"/>
      </xdr:nvSpPr>
      <xdr:spPr>
        <a:xfrm>
          <a:off x="19547840" y="550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421" name="直線コネクタ 420"/>
        <xdr:cNvCxnSpPr/>
      </xdr:nvCxnSpPr>
      <xdr:spPr>
        <a:xfrm>
          <a:off x="19443700" y="57219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139244</xdr:rowOff>
    </xdr:from>
    <xdr:ext cx="534377" cy="259045"/>
    <xdr:sp macro="" textlink="">
      <xdr:nvSpPr>
        <xdr:cNvPr id="422" name="【一般廃棄物処理施設】&#10;一人当たり有形固定資産（償却資産）額平均値テキスト"/>
        <xdr:cNvSpPr txBox="1"/>
      </xdr:nvSpPr>
      <xdr:spPr>
        <a:xfrm>
          <a:off x="19547840" y="6677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423" name="フローチャート: 判断 422"/>
        <xdr:cNvSpPr/>
      </xdr:nvSpPr>
      <xdr:spPr>
        <a:xfrm>
          <a:off x="19458940" y="68219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424" name="フローチャート: 判断 423"/>
        <xdr:cNvSpPr/>
      </xdr:nvSpPr>
      <xdr:spPr>
        <a:xfrm>
          <a:off x="18735040" y="68464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87559</xdr:rowOff>
    </xdr:from>
    <xdr:ext cx="534377" cy="259045"/>
    <xdr:sp macro="" textlink="">
      <xdr:nvSpPr>
        <xdr:cNvPr id="425" name="n_1aveValue【一般廃棄物処理施設】&#10;一人当たり有形固定資産（償却資産）額"/>
        <xdr:cNvSpPr txBox="1"/>
      </xdr:nvSpPr>
      <xdr:spPr>
        <a:xfrm>
          <a:off x="18528811" y="66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43528</xdr:rowOff>
    </xdr:from>
    <xdr:to>
      <xdr:col>107</xdr:col>
      <xdr:colOff>101600</xdr:colOff>
      <xdr:row>41</xdr:row>
      <xdr:rowOff>145128</xdr:rowOff>
    </xdr:to>
    <xdr:sp macro="" textlink="">
      <xdr:nvSpPr>
        <xdr:cNvPr id="426" name="フローチャート: 判断 425"/>
        <xdr:cNvSpPr/>
      </xdr:nvSpPr>
      <xdr:spPr>
        <a:xfrm>
          <a:off x="17937480" y="691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161655</xdr:rowOff>
    </xdr:from>
    <xdr:ext cx="534377" cy="259045"/>
    <xdr:sp macro="" textlink="">
      <xdr:nvSpPr>
        <xdr:cNvPr id="427" name="n_2aveValue【一般廃棄物処理施設】&#10;一人当たり有形固定資産（償却資産）額"/>
        <xdr:cNvSpPr txBox="1"/>
      </xdr:nvSpPr>
      <xdr:spPr>
        <a:xfrm>
          <a:off x="17766811" y="669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25847</xdr:rowOff>
    </xdr:from>
    <xdr:to>
      <xdr:col>102</xdr:col>
      <xdr:colOff>165100</xdr:colOff>
      <xdr:row>41</xdr:row>
      <xdr:rowOff>127447</xdr:rowOff>
    </xdr:to>
    <xdr:sp macro="" textlink="">
      <xdr:nvSpPr>
        <xdr:cNvPr id="428" name="フローチャート: 判断 427"/>
        <xdr:cNvSpPr/>
      </xdr:nvSpPr>
      <xdr:spPr>
        <a:xfrm>
          <a:off x="17162780" y="689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143974</xdr:rowOff>
    </xdr:from>
    <xdr:ext cx="534377" cy="259045"/>
    <xdr:sp macro="" textlink="">
      <xdr:nvSpPr>
        <xdr:cNvPr id="429" name="n_3aveValue【一般廃棄物処理施設】&#10;一人当たり有形固定資産（償却資産）額"/>
        <xdr:cNvSpPr txBox="1"/>
      </xdr:nvSpPr>
      <xdr:spPr>
        <a:xfrm>
          <a:off x="16969251" y="66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0" name="テキスト ボックス 42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96769</xdr:rowOff>
    </xdr:from>
    <xdr:to>
      <xdr:col>116</xdr:col>
      <xdr:colOff>114300</xdr:colOff>
      <xdr:row>42</xdr:row>
      <xdr:rowOff>26919</xdr:rowOff>
    </xdr:to>
    <xdr:sp macro="" textlink="">
      <xdr:nvSpPr>
        <xdr:cNvPr id="435" name="楕円 434"/>
        <xdr:cNvSpPr/>
      </xdr:nvSpPr>
      <xdr:spPr>
        <a:xfrm>
          <a:off x="19458940" y="6970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11696</xdr:rowOff>
    </xdr:from>
    <xdr:ext cx="534377" cy="259045"/>
    <xdr:sp macro="" textlink="">
      <xdr:nvSpPr>
        <xdr:cNvPr id="436" name="【一般廃棄物処理施設】&#10;一人当たり有形固定資産（償却資産）額該当値テキスト"/>
        <xdr:cNvSpPr txBox="1"/>
      </xdr:nvSpPr>
      <xdr:spPr>
        <a:xfrm>
          <a:off x="19547840" y="688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99140</xdr:rowOff>
    </xdr:from>
    <xdr:to>
      <xdr:col>112</xdr:col>
      <xdr:colOff>38100</xdr:colOff>
      <xdr:row>42</xdr:row>
      <xdr:rowOff>29290</xdr:rowOff>
    </xdr:to>
    <xdr:sp macro="" textlink="">
      <xdr:nvSpPr>
        <xdr:cNvPr id="437" name="楕円 436"/>
        <xdr:cNvSpPr/>
      </xdr:nvSpPr>
      <xdr:spPr>
        <a:xfrm>
          <a:off x="18735040" y="6972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147569</xdr:rowOff>
    </xdr:from>
    <xdr:to>
      <xdr:col>116</xdr:col>
      <xdr:colOff>63500</xdr:colOff>
      <xdr:row>41</xdr:row>
      <xdr:rowOff>149940</xdr:rowOff>
    </xdr:to>
    <xdr:cxnSp macro="">
      <xdr:nvCxnSpPr>
        <xdr:cNvPr id="438" name="直線コネクタ 437"/>
        <xdr:cNvCxnSpPr/>
      </xdr:nvCxnSpPr>
      <xdr:spPr>
        <a:xfrm flipV="1">
          <a:off x="18778220" y="7020809"/>
          <a:ext cx="731520" cy="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100717</xdr:rowOff>
    </xdr:from>
    <xdr:to>
      <xdr:col>107</xdr:col>
      <xdr:colOff>101600</xdr:colOff>
      <xdr:row>42</xdr:row>
      <xdr:rowOff>30867</xdr:rowOff>
    </xdr:to>
    <xdr:sp macro="" textlink="">
      <xdr:nvSpPr>
        <xdr:cNvPr id="439" name="楕円 438"/>
        <xdr:cNvSpPr/>
      </xdr:nvSpPr>
      <xdr:spPr>
        <a:xfrm>
          <a:off x="17937480" y="69739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149940</xdr:rowOff>
    </xdr:from>
    <xdr:to>
      <xdr:col>111</xdr:col>
      <xdr:colOff>177800</xdr:colOff>
      <xdr:row>41</xdr:row>
      <xdr:rowOff>151517</xdr:rowOff>
    </xdr:to>
    <xdr:cxnSp macro="">
      <xdr:nvCxnSpPr>
        <xdr:cNvPr id="440" name="直線コネクタ 439"/>
        <xdr:cNvCxnSpPr/>
      </xdr:nvCxnSpPr>
      <xdr:spPr>
        <a:xfrm flipV="1">
          <a:off x="17988280" y="7023180"/>
          <a:ext cx="78994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20417</xdr:rowOff>
    </xdr:from>
    <xdr:ext cx="534377" cy="259045"/>
    <xdr:sp macro="" textlink="">
      <xdr:nvSpPr>
        <xdr:cNvPr id="441" name="n_1mainValue【一般廃棄物処理施設】&#10;一人当たり有形固定資産（償却資産）額"/>
        <xdr:cNvSpPr txBox="1"/>
      </xdr:nvSpPr>
      <xdr:spPr>
        <a:xfrm>
          <a:off x="18528811" y="706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21994</xdr:rowOff>
    </xdr:from>
    <xdr:ext cx="534377" cy="259045"/>
    <xdr:sp macro="" textlink="">
      <xdr:nvSpPr>
        <xdr:cNvPr id="442" name="n_2mainValue【一般廃棄物処理施設】&#10;一人当たり有形固定資産（償却資産）額"/>
        <xdr:cNvSpPr txBox="1"/>
      </xdr:nvSpPr>
      <xdr:spPr>
        <a:xfrm>
          <a:off x="17766811" y="70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53" name="直線コネクタ 45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54" name="テキスト ボックス 453"/>
        <xdr:cNvSpPr txBox="1"/>
      </xdr:nvSpPr>
      <xdr:spPr>
        <a:xfrm>
          <a:off x="1066688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5" name="直線コネクタ 45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6" name="テキスト ボックス 45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7" name="直線コネクタ 45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8" name="テキスト ボックス 45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9" name="直線コネクタ 45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0" name="テキスト ボックス 45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1" name="直線コネクタ 46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2" name="テキスト ボックス 461"/>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466" name="直線コネクタ 465"/>
        <xdr:cNvCxnSpPr/>
      </xdr:nvCxnSpPr>
      <xdr:spPr>
        <a:xfrm flipV="1">
          <a:off x="14375764" y="931545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467" name="【保健センター・保健所】&#10;有形固定資産減価償却率最小値テキスト"/>
        <xdr:cNvSpPr txBox="1"/>
      </xdr:nvSpPr>
      <xdr:spPr>
        <a:xfrm>
          <a:off x="1441450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468" name="直線コネクタ 467"/>
        <xdr:cNvCxnSpPr/>
      </xdr:nvCxnSpPr>
      <xdr:spPr>
        <a:xfrm>
          <a:off x="14287500" y="1061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69" name="【保健センター・保健所】&#10;有形固定資産減価償却率最大値テキスト"/>
        <xdr:cNvSpPr txBox="1"/>
      </xdr:nvSpPr>
      <xdr:spPr>
        <a:xfrm>
          <a:off x="14414500" y="909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70" name="直線コネクタ 469"/>
        <xdr:cNvCxnSpPr/>
      </xdr:nvCxnSpPr>
      <xdr:spPr>
        <a:xfrm>
          <a:off x="1428750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471" name="【保健センター・保健所】&#10;有形固定資産減価償却率平均値テキスト"/>
        <xdr:cNvSpPr txBox="1"/>
      </xdr:nvSpPr>
      <xdr:spPr>
        <a:xfrm>
          <a:off x="14414500" y="9751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472" name="フローチャート: 判断 471"/>
        <xdr:cNvSpPr/>
      </xdr:nvSpPr>
      <xdr:spPr>
        <a:xfrm>
          <a:off x="14325600" y="977328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473" name="フローチャート: 判断 472"/>
        <xdr:cNvSpPr/>
      </xdr:nvSpPr>
      <xdr:spPr>
        <a:xfrm>
          <a:off x="13578840" y="9811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9542</xdr:rowOff>
    </xdr:from>
    <xdr:ext cx="405111" cy="259045"/>
    <xdr:sp macro="" textlink="">
      <xdr:nvSpPr>
        <xdr:cNvPr id="474" name="n_1aveValue【保健センター・保健所】&#10;有形固定資産減価償却率"/>
        <xdr:cNvSpPr txBox="1"/>
      </xdr:nvSpPr>
      <xdr:spPr>
        <a:xfrm>
          <a:off x="13437244" y="990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95885</xdr:rowOff>
    </xdr:from>
    <xdr:to>
      <xdr:col>76</xdr:col>
      <xdr:colOff>165100</xdr:colOff>
      <xdr:row>59</xdr:row>
      <xdr:rowOff>26035</xdr:rowOff>
    </xdr:to>
    <xdr:sp macro="" textlink="">
      <xdr:nvSpPr>
        <xdr:cNvPr id="475" name="フローチャート: 判断 474"/>
        <xdr:cNvSpPr/>
      </xdr:nvSpPr>
      <xdr:spPr>
        <a:xfrm>
          <a:off x="12804140" y="9819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17162</xdr:rowOff>
    </xdr:from>
    <xdr:ext cx="405111" cy="259045"/>
    <xdr:sp macro="" textlink="">
      <xdr:nvSpPr>
        <xdr:cNvPr id="476" name="n_2aveValue【保健センター・保健所】&#10;有形固定資産減価償却率"/>
        <xdr:cNvSpPr txBox="1"/>
      </xdr:nvSpPr>
      <xdr:spPr>
        <a:xfrm>
          <a:off x="12675244" y="990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132080</xdr:rowOff>
    </xdr:from>
    <xdr:to>
      <xdr:col>72</xdr:col>
      <xdr:colOff>38100</xdr:colOff>
      <xdr:row>59</xdr:row>
      <xdr:rowOff>62230</xdr:rowOff>
    </xdr:to>
    <xdr:sp macro="" textlink="">
      <xdr:nvSpPr>
        <xdr:cNvPr id="477" name="フローチャート: 判断 476"/>
        <xdr:cNvSpPr/>
      </xdr:nvSpPr>
      <xdr:spPr>
        <a:xfrm>
          <a:off x="12029440" y="9855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78757</xdr:rowOff>
    </xdr:from>
    <xdr:ext cx="405111" cy="259045"/>
    <xdr:sp macro="" textlink="">
      <xdr:nvSpPr>
        <xdr:cNvPr id="478" name="n_3aveValue【保健センター・保健所】&#10;有形固定資産減価償却率"/>
        <xdr:cNvSpPr txBox="1"/>
      </xdr:nvSpPr>
      <xdr:spPr>
        <a:xfrm>
          <a:off x="119005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9" name="テキスト ボックス 47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44450</xdr:rowOff>
    </xdr:from>
    <xdr:to>
      <xdr:col>85</xdr:col>
      <xdr:colOff>177800</xdr:colOff>
      <xdr:row>56</xdr:row>
      <xdr:rowOff>146050</xdr:rowOff>
    </xdr:to>
    <xdr:sp macro="" textlink="">
      <xdr:nvSpPr>
        <xdr:cNvPr id="484" name="楕円 483"/>
        <xdr:cNvSpPr/>
      </xdr:nvSpPr>
      <xdr:spPr>
        <a:xfrm>
          <a:off x="14325600" y="94322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67327</xdr:rowOff>
    </xdr:from>
    <xdr:ext cx="405111" cy="259045"/>
    <xdr:sp macro="" textlink="">
      <xdr:nvSpPr>
        <xdr:cNvPr id="485" name="【保健センター・保健所】&#10;有形固定資産減価償却率該当値テキスト"/>
        <xdr:cNvSpPr txBox="1"/>
      </xdr:nvSpPr>
      <xdr:spPr>
        <a:xfrm>
          <a:off x="14414500"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92075</xdr:rowOff>
    </xdr:from>
    <xdr:to>
      <xdr:col>81</xdr:col>
      <xdr:colOff>101600</xdr:colOff>
      <xdr:row>57</xdr:row>
      <xdr:rowOff>22225</xdr:rowOff>
    </xdr:to>
    <xdr:sp macro="" textlink="">
      <xdr:nvSpPr>
        <xdr:cNvPr id="486" name="楕円 485"/>
        <xdr:cNvSpPr/>
      </xdr:nvSpPr>
      <xdr:spPr>
        <a:xfrm>
          <a:off x="13578840" y="9479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95250</xdr:rowOff>
    </xdr:from>
    <xdr:to>
      <xdr:col>85</xdr:col>
      <xdr:colOff>127000</xdr:colOff>
      <xdr:row>56</xdr:row>
      <xdr:rowOff>142875</xdr:rowOff>
    </xdr:to>
    <xdr:cxnSp macro="">
      <xdr:nvCxnSpPr>
        <xdr:cNvPr id="487" name="直線コネクタ 486"/>
        <xdr:cNvCxnSpPr/>
      </xdr:nvCxnSpPr>
      <xdr:spPr>
        <a:xfrm flipV="1">
          <a:off x="13629640" y="9483090"/>
          <a:ext cx="7467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130175</xdr:rowOff>
    </xdr:from>
    <xdr:to>
      <xdr:col>76</xdr:col>
      <xdr:colOff>165100</xdr:colOff>
      <xdr:row>57</xdr:row>
      <xdr:rowOff>60325</xdr:rowOff>
    </xdr:to>
    <xdr:sp macro="" textlink="">
      <xdr:nvSpPr>
        <xdr:cNvPr id="488" name="楕円 487"/>
        <xdr:cNvSpPr/>
      </xdr:nvSpPr>
      <xdr:spPr>
        <a:xfrm>
          <a:off x="12804140" y="9518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142875</xdr:rowOff>
    </xdr:from>
    <xdr:to>
      <xdr:col>81</xdr:col>
      <xdr:colOff>50800</xdr:colOff>
      <xdr:row>57</xdr:row>
      <xdr:rowOff>9525</xdr:rowOff>
    </xdr:to>
    <xdr:cxnSp macro="">
      <xdr:nvCxnSpPr>
        <xdr:cNvPr id="489" name="直線コネクタ 488"/>
        <xdr:cNvCxnSpPr/>
      </xdr:nvCxnSpPr>
      <xdr:spPr>
        <a:xfrm flipV="1">
          <a:off x="12854940" y="953071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38752</xdr:rowOff>
    </xdr:from>
    <xdr:ext cx="405111" cy="259045"/>
    <xdr:sp macro="" textlink="">
      <xdr:nvSpPr>
        <xdr:cNvPr id="490" name="n_1mainValue【保健センター・保健所】&#10;有形固定資産減価償却率"/>
        <xdr:cNvSpPr txBox="1"/>
      </xdr:nvSpPr>
      <xdr:spPr>
        <a:xfrm>
          <a:off x="13437244" y="925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76852</xdr:rowOff>
    </xdr:from>
    <xdr:ext cx="405111" cy="259045"/>
    <xdr:sp macro="" textlink="">
      <xdr:nvSpPr>
        <xdr:cNvPr id="491" name="n_2mainValue【保健センター・保健所】&#10;有形固定資産減価償却率"/>
        <xdr:cNvSpPr txBox="1"/>
      </xdr:nvSpPr>
      <xdr:spPr>
        <a:xfrm>
          <a:off x="12675244" y="929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2" name="直線コネクタ 501"/>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3" name="テキスト ボックス 502"/>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4" name="直線コネクタ 503"/>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5" name="テキスト ボックス 504"/>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6" name="直線コネクタ 505"/>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7" name="テキスト ボックス 506"/>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8" name="直線コネクタ 507"/>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9" name="テキスト ボックス 508"/>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0" name="直線コネクタ 509"/>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1" name="テキスト ボックス 510"/>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515" name="直線コネクタ 514"/>
        <xdr:cNvCxnSpPr/>
      </xdr:nvCxnSpPr>
      <xdr:spPr>
        <a:xfrm flipV="1">
          <a:off x="19509104" y="948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16" name="【保健センター・保健所】&#10;一人当たり面積最小値テキスト"/>
        <xdr:cNvSpPr txBox="1"/>
      </xdr:nvSpPr>
      <xdr:spPr>
        <a:xfrm>
          <a:off x="1954784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17" name="直線コネクタ 516"/>
        <xdr:cNvCxnSpPr/>
      </xdr:nvCxnSpPr>
      <xdr:spPr>
        <a:xfrm>
          <a:off x="194437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18" name="【保健センター・保健所】&#10;一人当たり面積最大値テキスト"/>
        <xdr:cNvSpPr txBox="1"/>
      </xdr:nvSpPr>
      <xdr:spPr>
        <a:xfrm>
          <a:off x="19547840" y="926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19" name="直線コネクタ 518"/>
        <xdr:cNvCxnSpPr/>
      </xdr:nvCxnSpPr>
      <xdr:spPr>
        <a:xfrm>
          <a:off x="19443700" y="948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520" name="【保健センター・保健所】&#10;一人当たり面積平均値テキスト"/>
        <xdr:cNvSpPr txBox="1"/>
      </xdr:nvSpPr>
      <xdr:spPr>
        <a:xfrm>
          <a:off x="1954784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21" name="フローチャート: 判断 520"/>
        <xdr:cNvSpPr/>
      </xdr:nvSpPr>
      <xdr:spPr>
        <a:xfrm>
          <a:off x="1945894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522" name="フローチャート: 判断 521"/>
        <xdr:cNvSpPr/>
      </xdr:nvSpPr>
      <xdr:spPr>
        <a:xfrm>
          <a:off x="18735040" y="10499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52087</xdr:rowOff>
    </xdr:from>
    <xdr:ext cx="469744" cy="259045"/>
    <xdr:sp macro="" textlink="">
      <xdr:nvSpPr>
        <xdr:cNvPr id="523" name="n_1aveValue【保健センター・保健所】&#10;一人当たり面積"/>
        <xdr:cNvSpPr txBox="1"/>
      </xdr:nvSpPr>
      <xdr:spPr>
        <a:xfrm>
          <a:off x="185611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120650</xdr:rowOff>
    </xdr:from>
    <xdr:to>
      <xdr:col>107</xdr:col>
      <xdr:colOff>101600</xdr:colOff>
      <xdr:row>63</xdr:row>
      <xdr:rowOff>50800</xdr:rowOff>
    </xdr:to>
    <xdr:sp macro="" textlink="">
      <xdr:nvSpPr>
        <xdr:cNvPr id="524" name="フローチャート: 判断 523"/>
        <xdr:cNvSpPr/>
      </xdr:nvSpPr>
      <xdr:spPr>
        <a:xfrm>
          <a:off x="17937480" y="10514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67327</xdr:rowOff>
    </xdr:from>
    <xdr:ext cx="469744" cy="259045"/>
    <xdr:sp macro="" textlink="">
      <xdr:nvSpPr>
        <xdr:cNvPr id="525" name="n_2aveValue【保健センター・保健所】&#10;一人当たり面積"/>
        <xdr:cNvSpPr txBox="1"/>
      </xdr:nvSpPr>
      <xdr:spPr>
        <a:xfrm>
          <a:off x="1777626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116840</xdr:rowOff>
    </xdr:from>
    <xdr:to>
      <xdr:col>102</xdr:col>
      <xdr:colOff>165100</xdr:colOff>
      <xdr:row>63</xdr:row>
      <xdr:rowOff>46990</xdr:rowOff>
    </xdr:to>
    <xdr:sp macro="" textlink="">
      <xdr:nvSpPr>
        <xdr:cNvPr id="526" name="フローチャート: 判断 525"/>
        <xdr:cNvSpPr/>
      </xdr:nvSpPr>
      <xdr:spPr>
        <a:xfrm>
          <a:off x="17162780" y="10510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63517</xdr:rowOff>
    </xdr:from>
    <xdr:ext cx="469744" cy="259045"/>
    <xdr:sp macro="" textlink="">
      <xdr:nvSpPr>
        <xdr:cNvPr id="527" name="n_3aveValue【保健センター・保健所】&#10;一人当たり面積"/>
        <xdr:cNvSpPr txBox="1"/>
      </xdr:nvSpPr>
      <xdr:spPr>
        <a:xfrm>
          <a:off x="1700156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8" name="テキスト ボックス 52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533" name="楕円 532"/>
        <xdr:cNvSpPr/>
      </xdr:nvSpPr>
      <xdr:spPr>
        <a:xfrm>
          <a:off x="19458940" y="1054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133367</xdr:rowOff>
    </xdr:from>
    <xdr:ext cx="469744" cy="259045"/>
    <xdr:sp macro="" textlink="">
      <xdr:nvSpPr>
        <xdr:cNvPr id="534" name="【保健センター・保健所】&#10;一人当たり面積該当値テキスト"/>
        <xdr:cNvSpPr txBox="1"/>
      </xdr:nvSpPr>
      <xdr:spPr>
        <a:xfrm>
          <a:off x="19547840"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535" name="楕円 534"/>
        <xdr:cNvSpPr/>
      </xdr:nvSpPr>
      <xdr:spPr>
        <a:xfrm>
          <a:off x="18735040" y="10552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38100</xdr:rowOff>
    </xdr:to>
    <xdr:cxnSp macro="">
      <xdr:nvCxnSpPr>
        <xdr:cNvPr id="536" name="直線コネクタ 535"/>
        <xdr:cNvCxnSpPr/>
      </xdr:nvCxnSpPr>
      <xdr:spPr>
        <a:xfrm flipV="1">
          <a:off x="18778220" y="1059561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162560</xdr:rowOff>
    </xdr:from>
    <xdr:to>
      <xdr:col>107</xdr:col>
      <xdr:colOff>101600</xdr:colOff>
      <xdr:row>63</xdr:row>
      <xdr:rowOff>92710</xdr:rowOff>
    </xdr:to>
    <xdr:sp macro="" textlink="">
      <xdr:nvSpPr>
        <xdr:cNvPr id="537" name="楕円 536"/>
        <xdr:cNvSpPr/>
      </xdr:nvSpPr>
      <xdr:spPr>
        <a:xfrm>
          <a:off x="17937480" y="10556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41910</xdr:rowOff>
    </xdr:to>
    <xdr:cxnSp macro="">
      <xdr:nvCxnSpPr>
        <xdr:cNvPr id="538" name="直線コネクタ 537"/>
        <xdr:cNvCxnSpPr/>
      </xdr:nvCxnSpPr>
      <xdr:spPr>
        <a:xfrm flipV="1">
          <a:off x="17988280" y="1059942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80027</xdr:rowOff>
    </xdr:from>
    <xdr:ext cx="469744" cy="259045"/>
    <xdr:sp macro="" textlink="">
      <xdr:nvSpPr>
        <xdr:cNvPr id="539" name="n_1mainValue【保健センター・保健所】&#10;一人当たり面積"/>
        <xdr:cNvSpPr txBox="1"/>
      </xdr:nvSpPr>
      <xdr:spPr>
        <a:xfrm>
          <a:off x="1856112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83837</xdr:rowOff>
    </xdr:from>
    <xdr:ext cx="469744" cy="259045"/>
    <xdr:sp macro="" textlink="">
      <xdr:nvSpPr>
        <xdr:cNvPr id="540" name="n_2mainValue【保健センター・保健所】&#10;一人当たり面積"/>
        <xdr:cNvSpPr txBox="1"/>
      </xdr:nvSpPr>
      <xdr:spPr>
        <a:xfrm>
          <a:off x="1777626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1" name="直線コネクタ 550"/>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2" name="テキスト ボックス 551"/>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3" name="直線コネクタ 552"/>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4" name="テキスト ボックス 553"/>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5" name="直線コネクタ 554"/>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6" name="テキスト ボックス 555"/>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7" name="直線コネクタ 556"/>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8" name="テキスト ボックス 557"/>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9" name="直線コネクタ 558"/>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0" name="テキスト ボックス 559"/>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1" name="直線コネクタ 560"/>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2" name="テキスト ボックス 561"/>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566" name="直線コネクタ 565"/>
        <xdr:cNvCxnSpPr/>
      </xdr:nvCxnSpPr>
      <xdr:spPr>
        <a:xfrm flipV="1">
          <a:off x="14375764" y="12996999"/>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567" name="【消防施設】&#10;有形固定資産減価償却率最小値テキスト"/>
        <xdr:cNvSpPr txBox="1"/>
      </xdr:nvSpPr>
      <xdr:spPr>
        <a:xfrm>
          <a:off x="14414500" y="145857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68" name="直線コネクタ 567"/>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569" name="【消防施設】&#10;有形固定資産減価償却率最大値テキスト"/>
        <xdr:cNvSpPr txBox="1"/>
      </xdr:nvSpPr>
      <xdr:spPr>
        <a:xfrm>
          <a:off x="14414500" y="12776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570" name="直線コネクタ 569"/>
        <xdr:cNvCxnSpPr/>
      </xdr:nvCxnSpPr>
      <xdr:spPr>
        <a:xfrm>
          <a:off x="14287500" y="129969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571" name="【消防施設】&#10;有形固定資産減価償却率平均値テキスト"/>
        <xdr:cNvSpPr txBox="1"/>
      </xdr:nvSpPr>
      <xdr:spPr>
        <a:xfrm>
          <a:off x="14414500" y="137225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572" name="フローチャート: 判断 571"/>
        <xdr:cNvSpPr/>
      </xdr:nvSpPr>
      <xdr:spPr>
        <a:xfrm>
          <a:off x="14325600" y="1374412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73" name="フローチャート: 判断 572"/>
        <xdr:cNvSpPr/>
      </xdr:nvSpPr>
      <xdr:spPr>
        <a:xfrm>
          <a:off x="13578840" y="1377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119215</xdr:rowOff>
    </xdr:from>
    <xdr:ext cx="405111" cy="259045"/>
    <xdr:sp macro="" textlink="">
      <xdr:nvSpPr>
        <xdr:cNvPr id="574" name="n_1aveValue【消防施設】&#10;有形固定資産減価償却率"/>
        <xdr:cNvSpPr txBox="1"/>
      </xdr:nvSpPr>
      <xdr:spPr>
        <a:xfrm>
          <a:off x="13437244" y="13865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96701</xdr:rowOff>
    </xdr:from>
    <xdr:to>
      <xdr:col>76</xdr:col>
      <xdr:colOff>165100</xdr:colOff>
      <xdr:row>83</xdr:row>
      <xdr:rowOff>26851</xdr:rowOff>
    </xdr:to>
    <xdr:sp macro="" textlink="">
      <xdr:nvSpPr>
        <xdr:cNvPr id="575" name="フローチャート: 判断 574"/>
        <xdr:cNvSpPr/>
      </xdr:nvSpPr>
      <xdr:spPr>
        <a:xfrm>
          <a:off x="12804140" y="13843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17978</xdr:rowOff>
    </xdr:from>
    <xdr:ext cx="405111" cy="259045"/>
    <xdr:sp macro="" textlink="">
      <xdr:nvSpPr>
        <xdr:cNvPr id="576" name="n_2aveValue【消防施設】&#10;有形固定資産減価償却率"/>
        <xdr:cNvSpPr txBox="1"/>
      </xdr:nvSpPr>
      <xdr:spPr>
        <a:xfrm>
          <a:off x="12675244" y="13932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127726</xdr:rowOff>
    </xdr:from>
    <xdr:to>
      <xdr:col>72</xdr:col>
      <xdr:colOff>38100</xdr:colOff>
      <xdr:row>83</xdr:row>
      <xdr:rowOff>57876</xdr:rowOff>
    </xdr:to>
    <xdr:sp macro="" textlink="">
      <xdr:nvSpPr>
        <xdr:cNvPr id="577" name="フローチャート: 判断 576"/>
        <xdr:cNvSpPr/>
      </xdr:nvSpPr>
      <xdr:spPr>
        <a:xfrm>
          <a:off x="12029440" y="138742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74403</xdr:rowOff>
    </xdr:from>
    <xdr:ext cx="405111" cy="259045"/>
    <xdr:sp macro="" textlink="">
      <xdr:nvSpPr>
        <xdr:cNvPr id="578" name="n_3aveValue【消防施設】&#10;有形固定資産減価償却率"/>
        <xdr:cNvSpPr txBox="1"/>
      </xdr:nvSpPr>
      <xdr:spPr>
        <a:xfrm>
          <a:off x="119005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9" name="テキスト ボックス 57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0" name="テキスト ボックス 57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1" name="テキスト ボックス 58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2" name="テキスト ボックス 58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3" name="テキスト ボックス 58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86905</xdr:rowOff>
    </xdr:from>
    <xdr:to>
      <xdr:col>85</xdr:col>
      <xdr:colOff>177800</xdr:colOff>
      <xdr:row>81</xdr:row>
      <xdr:rowOff>17055</xdr:rowOff>
    </xdr:to>
    <xdr:sp macro="" textlink="">
      <xdr:nvSpPr>
        <xdr:cNvPr id="584" name="楕円 583"/>
        <xdr:cNvSpPr/>
      </xdr:nvSpPr>
      <xdr:spPr>
        <a:xfrm>
          <a:off x="14325600" y="134981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109782</xdr:rowOff>
    </xdr:from>
    <xdr:ext cx="405111" cy="259045"/>
    <xdr:sp macro="" textlink="">
      <xdr:nvSpPr>
        <xdr:cNvPr id="585" name="【消防施設】&#10;有形固定資産減価償却率該当値テキスト"/>
        <xdr:cNvSpPr txBox="1"/>
      </xdr:nvSpPr>
      <xdr:spPr>
        <a:xfrm>
          <a:off x="14414500" y="1335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119562</xdr:rowOff>
    </xdr:from>
    <xdr:to>
      <xdr:col>81</xdr:col>
      <xdr:colOff>101600</xdr:colOff>
      <xdr:row>81</xdr:row>
      <xdr:rowOff>49712</xdr:rowOff>
    </xdr:to>
    <xdr:sp macro="" textlink="">
      <xdr:nvSpPr>
        <xdr:cNvPr id="586" name="楕円 585"/>
        <xdr:cNvSpPr/>
      </xdr:nvSpPr>
      <xdr:spPr>
        <a:xfrm>
          <a:off x="13578840" y="135307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137705</xdr:rowOff>
    </xdr:from>
    <xdr:to>
      <xdr:col>85</xdr:col>
      <xdr:colOff>127000</xdr:colOff>
      <xdr:row>80</xdr:row>
      <xdr:rowOff>170362</xdr:rowOff>
    </xdr:to>
    <xdr:cxnSp macro="">
      <xdr:nvCxnSpPr>
        <xdr:cNvPr id="587" name="直線コネクタ 586"/>
        <xdr:cNvCxnSpPr/>
      </xdr:nvCxnSpPr>
      <xdr:spPr>
        <a:xfrm flipV="1">
          <a:off x="13629640" y="13548905"/>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111398</xdr:rowOff>
    </xdr:from>
    <xdr:to>
      <xdr:col>76</xdr:col>
      <xdr:colOff>165100</xdr:colOff>
      <xdr:row>80</xdr:row>
      <xdr:rowOff>41548</xdr:rowOff>
    </xdr:to>
    <xdr:sp macro="" textlink="">
      <xdr:nvSpPr>
        <xdr:cNvPr id="588" name="楕円 587"/>
        <xdr:cNvSpPr/>
      </xdr:nvSpPr>
      <xdr:spPr>
        <a:xfrm>
          <a:off x="12804140" y="133549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162198</xdr:rowOff>
    </xdr:from>
    <xdr:to>
      <xdr:col>81</xdr:col>
      <xdr:colOff>50800</xdr:colOff>
      <xdr:row>80</xdr:row>
      <xdr:rowOff>170362</xdr:rowOff>
    </xdr:to>
    <xdr:cxnSp macro="">
      <xdr:nvCxnSpPr>
        <xdr:cNvPr id="589" name="直線コネクタ 588"/>
        <xdr:cNvCxnSpPr/>
      </xdr:nvCxnSpPr>
      <xdr:spPr>
        <a:xfrm>
          <a:off x="12854940" y="13405758"/>
          <a:ext cx="7747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66239</xdr:rowOff>
    </xdr:from>
    <xdr:ext cx="405111" cy="259045"/>
    <xdr:sp macro="" textlink="">
      <xdr:nvSpPr>
        <xdr:cNvPr id="590" name="n_1mainValue【消防施設】&#10;有形固定資産減価償却率"/>
        <xdr:cNvSpPr txBox="1"/>
      </xdr:nvSpPr>
      <xdr:spPr>
        <a:xfrm>
          <a:off x="13437244" y="1330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58075</xdr:rowOff>
    </xdr:from>
    <xdr:ext cx="405111" cy="259045"/>
    <xdr:sp macro="" textlink="">
      <xdr:nvSpPr>
        <xdr:cNvPr id="591" name="n_2mainValue【消防施設】&#10;有形固定資産減価償却率"/>
        <xdr:cNvSpPr txBox="1"/>
      </xdr:nvSpPr>
      <xdr:spPr>
        <a:xfrm>
          <a:off x="12675244" y="1313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2" name="直線コネクタ 601"/>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3" name="テキスト ボックス 602"/>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4" name="直線コネクタ 603"/>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5" name="テキスト ボックス 604"/>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6" name="直線コネクタ 605"/>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7" name="テキスト ボックス 606"/>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8" name="直線コネクタ 607"/>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9" name="テキスト ボックス 608"/>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0" name="直線コネクタ 609"/>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1" name="テキスト ボックス 610"/>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615" name="直線コネクタ 614"/>
        <xdr:cNvCxnSpPr/>
      </xdr:nvCxnSpPr>
      <xdr:spPr>
        <a:xfrm flipV="1">
          <a:off x="19509104" y="13252449"/>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16" name="【消防施設】&#10;一人当たり面積最小値テキスト"/>
        <xdr:cNvSpPr txBox="1"/>
      </xdr:nvSpPr>
      <xdr:spPr>
        <a:xfrm>
          <a:off x="19547840" y="1451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17" name="直線コネクタ 616"/>
        <xdr:cNvCxnSpPr/>
      </xdr:nvCxnSpPr>
      <xdr:spPr>
        <a:xfrm>
          <a:off x="19443700" y="1451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618" name="【消防施設】&#10;一人当たり面積最大値テキスト"/>
        <xdr:cNvSpPr txBox="1"/>
      </xdr:nvSpPr>
      <xdr:spPr>
        <a:xfrm>
          <a:off x="19547840" y="1303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619" name="直線コネクタ 618"/>
        <xdr:cNvCxnSpPr/>
      </xdr:nvCxnSpPr>
      <xdr:spPr>
        <a:xfrm>
          <a:off x="19443700" y="13252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90188</xdr:rowOff>
    </xdr:from>
    <xdr:ext cx="469744" cy="259045"/>
    <xdr:sp macro="" textlink="">
      <xdr:nvSpPr>
        <xdr:cNvPr id="620" name="【消防施設】&#10;一人当たり面積平均値テキスト"/>
        <xdr:cNvSpPr txBox="1"/>
      </xdr:nvSpPr>
      <xdr:spPr>
        <a:xfrm>
          <a:off x="1954784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621" name="フローチャート: 判断 620"/>
        <xdr:cNvSpPr/>
      </xdr:nvSpPr>
      <xdr:spPr>
        <a:xfrm>
          <a:off x="19458940" y="143611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622" name="フローチャート: 判断 621"/>
        <xdr:cNvSpPr/>
      </xdr:nvSpPr>
      <xdr:spPr>
        <a:xfrm>
          <a:off x="18735040" y="14370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41927</xdr:rowOff>
    </xdr:from>
    <xdr:ext cx="469744" cy="259045"/>
    <xdr:sp macro="" textlink="">
      <xdr:nvSpPr>
        <xdr:cNvPr id="623" name="n_1aveValue【消防施設】&#10;一人当たり面積"/>
        <xdr:cNvSpPr txBox="1"/>
      </xdr:nvSpPr>
      <xdr:spPr>
        <a:xfrm>
          <a:off x="18561127"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114300</xdr:rowOff>
    </xdr:from>
    <xdr:to>
      <xdr:col>107</xdr:col>
      <xdr:colOff>101600</xdr:colOff>
      <xdr:row>86</xdr:row>
      <xdr:rowOff>44450</xdr:rowOff>
    </xdr:to>
    <xdr:sp macro="" textlink="">
      <xdr:nvSpPr>
        <xdr:cNvPr id="624" name="フローチャート: 判断 623"/>
        <xdr:cNvSpPr/>
      </xdr:nvSpPr>
      <xdr:spPr>
        <a:xfrm>
          <a:off x="17937480" y="14363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35577</xdr:rowOff>
    </xdr:from>
    <xdr:ext cx="469744" cy="259045"/>
    <xdr:sp macro="" textlink="">
      <xdr:nvSpPr>
        <xdr:cNvPr id="625" name="n_2aveValue【消防施設】&#10;一人当たり面積"/>
        <xdr:cNvSpPr txBox="1"/>
      </xdr:nvSpPr>
      <xdr:spPr>
        <a:xfrm>
          <a:off x="17776267" y="1445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135889</xdr:rowOff>
    </xdr:from>
    <xdr:to>
      <xdr:col>102</xdr:col>
      <xdr:colOff>165100</xdr:colOff>
      <xdr:row>86</xdr:row>
      <xdr:rowOff>66039</xdr:rowOff>
    </xdr:to>
    <xdr:sp macro="" textlink="">
      <xdr:nvSpPr>
        <xdr:cNvPr id="626" name="フローチャート: 判断 625"/>
        <xdr:cNvSpPr/>
      </xdr:nvSpPr>
      <xdr:spPr>
        <a:xfrm>
          <a:off x="17162780" y="143852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82566</xdr:rowOff>
    </xdr:from>
    <xdr:ext cx="469744" cy="259045"/>
    <xdr:sp macro="" textlink="">
      <xdr:nvSpPr>
        <xdr:cNvPr id="627" name="n_3aveValue【消防施設】&#10;一人当たり面積"/>
        <xdr:cNvSpPr txBox="1"/>
      </xdr:nvSpPr>
      <xdr:spPr>
        <a:xfrm>
          <a:off x="17001567" y="141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8" name="テキスト ボックス 62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633" name="楕円 632"/>
        <xdr:cNvSpPr/>
      </xdr:nvSpPr>
      <xdr:spPr>
        <a:xfrm>
          <a:off x="19458940" y="141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71138</xdr:rowOff>
    </xdr:from>
    <xdr:ext cx="469744" cy="259045"/>
    <xdr:sp macro="" textlink="">
      <xdr:nvSpPr>
        <xdr:cNvPr id="634" name="【消防施設】&#10;一人当たり面積該当値テキスト"/>
        <xdr:cNvSpPr txBox="1"/>
      </xdr:nvSpPr>
      <xdr:spPr>
        <a:xfrm>
          <a:off x="19547840" y="1398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57150</xdr:rowOff>
    </xdr:from>
    <xdr:to>
      <xdr:col>112</xdr:col>
      <xdr:colOff>38100</xdr:colOff>
      <xdr:row>84</xdr:row>
      <xdr:rowOff>158750</xdr:rowOff>
    </xdr:to>
    <xdr:sp macro="" textlink="">
      <xdr:nvSpPr>
        <xdr:cNvPr id="635" name="楕円 634"/>
        <xdr:cNvSpPr/>
      </xdr:nvSpPr>
      <xdr:spPr>
        <a:xfrm>
          <a:off x="18735040" y="141389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99061</xdr:rowOff>
    </xdr:from>
    <xdr:to>
      <xdr:col>116</xdr:col>
      <xdr:colOff>63500</xdr:colOff>
      <xdr:row>84</xdr:row>
      <xdr:rowOff>107950</xdr:rowOff>
    </xdr:to>
    <xdr:cxnSp macro="">
      <xdr:nvCxnSpPr>
        <xdr:cNvPr id="636" name="直線コネクタ 635"/>
        <xdr:cNvCxnSpPr/>
      </xdr:nvCxnSpPr>
      <xdr:spPr>
        <a:xfrm flipV="1">
          <a:off x="18778220" y="14180821"/>
          <a:ext cx="73152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116839</xdr:rowOff>
    </xdr:from>
    <xdr:to>
      <xdr:col>107</xdr:col>
      <xdr:colOff>101600</xdr:colOff>
      <xdr:row>85</xdr:row>
      <xdr:rowOff>46989</xdr:rowOff>
    </xdr:to>
    <xdr:sp macro="" textlink="">
      <xdr:nvSpPr>
        <xdr:cNvPr id="637" name="楕円 636"/>
        <xdr:cNvSpPr/>
      </xdr:nvSpPr>
      <xdr:spPr>
        <a:xfrm>
          <a:off x="17937480" y="141985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107950</xdr:rowOff>
    </xdr:from>
    <xdr:to>
      <xdr:col>111</xdr:col>
      <xdr:colOff>177800</xdr:colOff>
      <xdr:row>84</xdr:row>
      <xdr:rowOff>167639</xdr:rowOff>
    </xdr:to>
    <xdr:cxnSp macro="">
      <xdr:nvCxnSpPr>
        <xdr:cNvPr id="638" name="直線コネクタ 637"/>
        <xdr:cNvCxnSpPr/>
      </xdr:nvCxnSpPr>
      <xdr:spPr>
        <a:xfrm flipV="1">
          <a:off x="17988280" y="14189710"/>
          <a:ext cx="789940" cy="5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3827</xdr:rowOff>
    </xdr:from>
    <xdr:ext cx="469744" cy="259045"/>
    <xdr:sp macro="" textlink="">
      <xdr:nvSpPr>
        <xdr:cNvPr id="639" name="n_1mainValue【消防施設】&#10;一人当たり面積"/>
        <xdr:cNvSpPr txBox="1"/>
      </xdr:nvSpPr>
      <xdr:spPr>
        <a:xfrm>
          <a:off x="18561127" y="1391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63516</xdr:rowOff>
    </xdr:from>
    <xdr:ext cx="469744" cy="259045"/>
    <xdr:sp macro="" textlink="">
      <xdr:nvSpPr>
        <xdr:cNvPr id="640" name="n_2mainValue【消防施設】&#10;一人当たり面積"/>
        <xdr:cNvSpPr txBox="1"/>
      </xdr:nvSpPr>
      <xdr:spPr>
        <a:xfrm>
          <a:off x="17776267" y="1397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2" name="テキスト ボックス 651"/>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2" name="テキスト ボックス 661"/>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4" name="テキスト ボックス 663"/>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666" name="直線コネクタ 665"/>
        <xdr:cNvCxnSpPr/>
      </xdr:nvCxnSpPr>
      <xdr:spPr>
        <a:xfrm flipV="1">
          <a:off x="14375764" y="16776519"/>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667" name="【庁舎】&#10;有形固定資産減価償却率最小値テキスト"/>
        <xdr:cNvSpPr txBox="1"/>
      </xdr:nvSpPr>
      <xdr:spPr>
        <a:xfrm>
          <a:off x="14414500" y="182096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668" name="直線コネクタ 667"/>
        <xdr:cNvCxnSpPr/>
      </xdr:nvCxnSpPr>
      <xdr:spPr>
        <a:xfrm>
          <a:off x="14287500" y="182058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669" name="【庁舎】&#10;有形固定資産減価償却率最大値テキスト"/>
        <xdr:cNvSpPr txBox="1"/>
      </xdr:nvSpPr>
      <xdr:spPr>
        <a:xfrm>
          <a:off x="14414500" y="165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670" name="直線コネクタ 669"/>
        <xdr:cNvCxnSpPr/>
      </xdr:nvCxnSpPr>
      <xdr:spPr>
        <a:xfrm>
          <a:off x="14287500" y="167765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71" name="【庁舎】&#10;有形固定資産減価償却率平均値テキスト"/>
        <xdr:cNvSpPr txBox="1"/>
      </xdr:nvSpPr>
      <xdr:spPr>
        <a:xfrm>
          <a:off x="14414500" y="17367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72" name="フローチャート: 判断 671"/>
        <xdr:cNvSpPr/>
      </xdr:nvSpPr>
      <xdr:spPr>
        <a:xfrm>
          <a:off x="14325600" y="1738865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673" name="フローチャート: 判断 672"/>
        <xdr:cNvSpPr/>
      </xdr:nvSpPr>
      <xdr:spPr>
        <a:xfrm>
          <a:off x="13578840" y="17388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43015</xdr:rowOff>
    </xdr:from>
    <xdr:ext cx="405111" cy="259045"/>
    <xdr:sp macro="" textlink="">
      <xdr:nvSpPr>
        <xdr:cNvPr id="674" name="n_1aveValue【庁舎】&#10;有形固定資産減価償却率"/>
        <xdr:cNvSpPr txBox="1"/>
      </xdr:nvSpPr>
      <xdr:spPr>
        <a:xfrm>
          <a:off x="13437244" y="1747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151130</xdr:rowOff>
    </xdr:from>
    <xdr:to>
      <xdr:col>76</xdr:col>
      <xdr:colOff>165100</xdr:colOff>
      <xdr:row>104</xdr:row>
      <xdr:rowOff>81280</xdr:rowOff>
    </xdr:to>
    <xdr:sp macro="" textlink="">
      <xdr:nvSpPr>
        <xdr:cNvPr id="675" name="フローチャート: 判断 674"/>
        <xdr:cNvSpPr/>
      </xdr:nvSpPr>
      <xdr:spPr>
        <a:xfrm>
          <a:off x="12804140" y="1741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72407</xdr:rowOff>
    </xdr:from>
    <xdr:ext cx="405111" cy="259045"/>
    <xdr:sp macro="" textlink="">
      <xdr:nvSpPr>
        <xdr:cNvPr id="676" name="n_2aveValue【庁舎】&#10;有形固定資産減価償却率"/>
        <xdr:cNvSpPr txBox="1"/>
      </xdr:nvSpPr>
      <xdr:spPr>
        <a:xfrm>
          <a:off x="12675244" y="1750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12337</xdr:rowOff>
    </xdr:from>
    <xdr:to>
      <xdr:col>72</xdr:col>
      <xdr:colOff>38100</xdr:colOff>
      <xdr:row>104</xdr:row>
      <xdr:rowOff>113937</xdr:rowOff>
    </xdr:to>
    <xdr:sp macro="" textlink="">
      <xdr:nvSpPr>
        <xdr:cNvPr id="677" name="フローチャート: 判断 676"/>
        <xdr:cNvSpPr/>
      </xdr:nvSpPr>
      <xdr:spPr>
        <a:xfrm>
          <a:off x="12029440" y="17446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130464</xdr:rowOff>
    </xdr:from>
    <xdr:ext cx="405111" cy="259045"/>
    <xdr:sp macro="" textlink="">
      <xdr:nvSpPr>
        <xdr:cNvPr id="678" name="n_3aveValue【庁舎】&#10;有形固定資産減価償却率"/>
        <xdr:cNvSpPr txBox="1"/>
      </xdr:nvSpPr>
      <xdr:spPr>
        <a:xfrm>
          <a:off x="11900544" y="1722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9" name="テキスト ボックス 67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80918</xdr:rowOff>
    </xdr:from>
    <xdr:to>
      <xdr:col>85</xdr:col>
      <xdr:colOff>177800</xdr:colOff>
      <xdr:row>102</xdr:row>
      <xdr:rowOff>11068</xdr:rowOff>
    </xdr:to>
    <xdr:sp macro="" textlink="">
      <xdr:nvSpPr>
        <xdr:cNvPr id="684" name="楕円 683"/>
        <xdr:cNvSpPr/>
      </xdr:nvSpPr>
      <xdr:spPr>
        <a:xfrm>
          <a:off x="14325600" y="1701255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103795</xdr:rowOff>
    </xdr:from>
    <xdr:ext cx="405111" cy="259045"/>
    <xdr:sp macro="" textlink="">
      <xdr:nvSpPr>
        <xdr:cNvPr id="685" name="【庁舎】&#10;有形固定資産減価償却率該当値テキスト"/>
        <xdr:cNvSpPr txBox="1"/>
      </xdr:nvSpPr>
      <xdr:spPr>
        <a:xfrm>
          <a:off x="14414500" y="16867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165826</xdr:rowOff>
    </xdr:from>
    <xdr:to>
      <xdr:col>81</xdr:col>
      <xdr:colOff>101600</xdr:colOff>
      <xdr:row>101</xdr:row>
      <xdr:rowOff>95976</xdr:rowOff>
    </xdr:to>
    <xdr:sp macro="" textlink="">
      <xdr:nvSpPr>
        <xdr:cNvPr id="686" name="楕円 685"/>
        <xdr:cNvSpPr/>
      </xdr:nvSpPr>
      <xdr:spPr>
        <a:xfrm>
          <a:off x="13578840" y="169298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45176</xdr:rowOff>
    </xdr:from>
    <xdr:to>
      <xdr:col>85</xdr:col>
      <xdr:colOff>127000</xdr:colOff>
      <xdr:row>101</xdr:row>
      <xdr:rowOff>131718</xdr:rowOff>
    </xdr:to>
    <xdr:cxnSp macro="">
      <xdr:nvCxnSpPr>
        <xdr:cNvPr id="687" name="直線コネクタ 686"/>
        <xdr:cNvCxnSpPr/>
      </xdr:nvCxnSpPr>
      <xdr:spPr>
        <a:xfrm>
          <a:off x="13629640" y="16976816"/>
          <a:ext cx="74676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18869</xdr:rowOff>
    </xdr:from>
    <xdr:to>
      <xdr:col>76</xdr:col>
      <xdr:colOff>165100</xdr:colOff>
      <xdr:row>101</xdr:row>
      <xdr:rowOff>120469</xdr:rowOff>
    </xdr:to>
    <xdr:sp macro="" textlink="">
      <xdr:nvSpPr>
        <xdr:cNvPr id="688" name="楕円 687"/>
        <xdr:cNvSpPr/>
      </xdr:nvSpPr>
      <xdr:spPr>
        <a:xfrm>
          <a:off x="12804140" y="1695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45176</xdr:rowOff>
    </xdr:from>
    <xdr:to>
      <xdr:col>81</xdr:col>
      <xdr:colOff>50800</xdr:colOff>
      <xdr:row>101</xdr:row>
      <xdr:rowOff>69669</xdr:rowOff>
    </xdr:to>
    <xdr:cxnSp macro="">
      <xdr:nvCxnSpPr>
        <xdr:cNvPr id="689" name="直線コネクタ 688"/>
        <xdr:cNvCxnSpPr/>
      </xdr:nvCxnSpPr>
      <xdr:spPr>
        <a:xfrm flipV="1">
          <a:off x="12854940" y="16976816"/>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112503</xdr:rowOff>
    </xdr:from>
    <xdr:ext cx="405111" cy="259045"/>
    <xdr:sp macro="" textlink="">
      <xdr:nvSpPr>
        <xdr:cNvPr id="690" name="n_1mainValue【庁舎】&#10;有形固定資産減価償却率"/>
        <xdr:cNvSpPr txBox="1"/>
      </xdr:nvSpPr>
      <xdr:spPr>
        <a:xfrm>
          <a:off x="13437244" y="16708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136996</xdr:rowOff>
    </xdr:from>
    <xdr:ext cx="405111" cy="259045"/>
    <xdr:sp macro="" textlink="">
      <xdr:nvSpPr>
        <xdr:cNvPr id="691" name="n_2mainValue【庁舎】&#10;有形固定資産減価償却率"/>
        <xdr:cNvSpPr txBox="1"/>
      </xdr:nvSpPr>
      <xdr:spPr>
        <a:xfrm>
          <a:off x="12675244" y="1673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717" name="直線コネクタ 716"/>
        <xdr:cNvCxnSpPr/>
      </xdr:nvCxnSpPr>
      <xdr:spPr>
        <a:xfrm flipV="1">
          <a:off x="19509104" y="16827137"/>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18" name="【庁舎】&#10;一人当たり面積最小値テキスト"/>
        <xdr:cNvSpPr txBox="1"/>
      </xdr:nvSpPr>
      <xdr:spPr>
        <a:xfrm>
          <a:off x="19547840" y="1827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19" name="直線コネクタ 718"/>
        <xdr:cNvCxnSpPr/>
      </xdr:nvCxnSpPr>
      <xdr:spPr>
        <a:xfrm>
          <a:off x="19443700" y="18273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20" name="【庁舎】&#10;一人当たり面積最大値テキスト"/>
        <xdr:cNvSpPr txBox="1"/>
      </xdr:nvSpPr>
      <xdr:spPr>
        <a:xfrm>
          <a:off x="19547840" y="1660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21" name="直線コネクタ 720"/>
        <xdr:cNvCxnSpPr/>
      </xdr:nvCxnSpPr>
      <xdr:spPr>
        <a:xfrm>
          <a:off x="19443700" y="16827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722" name="【庁舎】&#10;一人当たり面積平均値テキスト"/>
        <xdr:cNvSpPr txBox="1"/>
      </xdr:nvSpPr>
      <xdr:spPr>
        <a:xfrm>
          <a:off x="19547840" y="1782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23" name="フローチャート: 判断 722"/>
        <xdr:cNvSpPr/>
      </xdr:nvSpPr>
      <xdr:spPr>
        <a:xfrm>
          <a:off x="19458940" y="1784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724" name="フローチャート: 判断 723"/>
        <xdr:cNvSpPr/>
      </xdr:nvSpPr>
      <xdr:spPr>
        <a:xfrm>
          <a:off x="18735040" y="178393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162214</xdr:rowOff>
    </xdr:from>
    <xdr:ext cx="469744" cy="259045"/>
    <xdr:sp macro="" textlink="">
      <xdr:nvSpPr>
        <xdr:cNvPr id="725" name="n_1aveValue【庁舎】&#10;一人当たり面積"/>
        <xdr:cNvSpPr txBox="1"/>
      </xdr:nvSpPr>
      <xdr:spPr>
        <a:xfrm>
          <a:off x="18561127" y="1793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67855</xdr:rowOff>
    </xdr:from>
    <xdr:to>
      <xdr:col>107</xdr:col>
      <xdr:colOff>101600</xdr:colOff>
      <xdr:row>106</xdr:row>
      <xdr:rowOff>169455</xdr:rowOff>
    </xdr:to>
    <xdr:sp macro="" textlink="">
      <xdr:nvSpPr>
        <xdr:cNvPr id="726" name="フローチャート: 判断 725"/>
        <xdr:cNvSpPr/>
      </xdr:nvSpPr>
      <xdr:spPr>
        <a:xfrm>
          <a:off x="17937480" y="1783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160582</xdr:rowOff>
    </xdr:from>
    <xdr:ext cx="469744" cy="259045"/>
    <xdr:sp macro="" textlink="">
      <xdr:nvSpPr>
        <xdr:cNvPr id="727" name="n_2aveValue【庁舎】&#10;一人当たり面積"/>
        <xdr:cNvSpPr txBox="1"/>
      </xdr:nvSpPr>
      <xdr:spPr>
        <a:xfrm>
          <a:off x="17776267" y="1793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121738</xdr:rowOff>
    </xdr:from>
    <xdr:to>
      <xdr:col>102</xdr:col>
      <xdr:colOff>165100</xdr:colOff>
      <xdr:row>107</xdr:row>
      <xdr:rowOff>51888</xdr:rowOff>
    </xdr:to>
    <xdr:sp macro="" textlink="">
      <xdr:nvSpPr>
        <xdr:cNvPr id="728" name="フローチャート: 判断 727"/>
        <xdr:cNvSpPr/>
      </xdr:nvSpPr>
      <xdr:spPr>
        <a:xfrm>
          <a:off x="17162780" y="17891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68415</xdr:rowOff>
    </xdr:from>
    <xdr:ext cx="469744" cy="259045"/>
    <xdr:sp macro="" textlink="">
      <xdr:nvSpPr>
        <xdr:cNvPr id="729" name="n_3aveValue【庁舎】&#10;一人当たり面積"/>
        <xdr:cNvSpPr txBox="1"/>
      </xdr:nvSpPr>
      <xdr:spPr>
        <a:xfrm>
          <a:off x="17001567" y="176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0" name="テキスト ボックス 72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151130</xdr:rowOff>
    </xdr:from>
    <xdr:to>
      <xdr:col>116</xdr:col>
      <xdr:colOff>114300</xdr:colOff>
      <xdr:row>103</xdr:row>
      <xdr:rowOff>81280</xdr:rowOff>
    </xdr:to>
    <xdr:sp macro="" textlink="">
      <xdr:nvSpPr>
        <xdr:cNvPr id="735" name="楕円 734"/>
        <xdr:cNvSpPr/>
      </xdr:nvSpPr>
      <xdr:spPr>
        <a:xfrm>
          <a:off x="19458940" y="17250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2557</xdr:rowOff>
    </xdr:from>
    <xdr:ext cx="469744" cy="259045"/>
    <xdr:sp macro="" textlink="">
      <xdr:nvSpPr>
        <xdr:cNvPr id="736" name="【庁舎】&#10;一人当たり面積該当値テキスト"/>
        <xdr:cNvSpPr txBox="1"/>
      </xdr:nvSpPr>
      <xdr:spPr>
        <a:xfrm>
          <a:off x="19547840" y="1710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25400</xdr:rowOff>
    </xdr:from>
    <xdr:to>
      <xdr:col>112</xdr:col>
      <xdr:colOff>38100</xdr:colOff>
      <xdr:row>105</xdr:row>
      <xdr:rowOff>127000</xdr:rowOff>
    </xdr:to>
    <xdr:sp macro="" textlink="">
      <xdr:nvSpPr>
        <xdr:cNvPr id="737" name="楕円 736"/>
        <xdr:cNvSpPr/>
      </xdr:nvSpPr>
      <xdr:spPr>
        <a:xfrm>
          <a:off x="18735040" y="17627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30480</xdr:rowOff>
    </xdr:from>
    <xdr:to>
      <xdr:col>116</xdr:col>
      <xdr:colOff>63500</xdr:colOff>
      <xdr:row>105</xdr:row>
      <xdr:rowOff>76200</xdr:rowOff>
    </xdr:to>
    <xdr:cxnSp macro="">
      <xdr:nvCxnSpPr>
        <xdr:cNvPr id="738" name="直線コネクタ 737"/>
        <xdr:cNvCxnSpPr/>
      </xdr:nvCxnSpPr>
      <xdr:spPr>
        <a:xfrm flipV="1">
          <a:off x="18778220" y="17297400"/>
          <a:ext cx="73152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33564</xdr:rowOff>
    </xdr:from>
    <xdr:to>
      <xdr:col>107</xdr:col>
      <xdr:colOff>101600</xdr:colOff>
      <xdr:row>105</xdr:row>
      <xdr:rowOff>135164</xdr:rowOff>
    </xdr:to>
    <xdr:sp macro="" textlink="">
      <xdr:nvSpPr>
        <xdr:cNvPr id="739" name="楕円 738"/>
        <xdr:cNvSpPr/>
      </xdr:nvSpPr>
      <xdr:spPr>
        <a:xfrm>
          <a:off x="1793748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76200</xdr:rowOff>
    </xdr:from>
    <xdr:to>
      <xdr:col>111</xdr:col>
      <xdr:colOff>177800</xdr:colOff>
      <xdr:row>105</xdr:row>
      <xdr:rowOff>84364</xdr:rowOff>
    </xdr:to>
    <xdr:cxnSp macro="">
      <xdr:nvCxnSpPr>
        <xdr:cNvPr id="740" name="直線コネクタ 739"/>
        <xdr:cNvCxnSpPr/>
      </xdr:nvCxnSpPr>
      <xdr:spPr>
        <a:xfrm flipV="1">
          <a:off x="17988280" y="17678400"/>
          <a:ext cx="78994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143527</xdr:rowOff>
    </xdr:from>
    <xdr:ext cx="469744" cy="259045"/>
    <xdr:sp macro="" textlink="">
      <xdr:nvSpPr>
        <xdr:cNvPr id="741" name="n_1mainValue【庁舎】&#10;一人当たり面積"/>
        <xdr:cNvSpPr txBox="1"/>
      </xdr:nvSpPr>
      <xdr:spPr>
        <a:xfrm>
          <a:off x="1856112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151691</xdr:rowOff>
    </xdr:from>
    <xdr:ext cx="469744" cy="259045"/>
    <xdr:sp macro="" textlink="">
      <xdr:nvSpPr>
        <xdr:cNvPr id="742" name="n_2mainValue【庁舎】&#10;一人当たり面積"/>
        <xdr:cNvSpPr txBox="1"/>
      </xdr:nvSpPr>
      <xdr:spPr>
        <a:xfrm>
          <a:off x="17776267" y="1741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類似団体内平均値と比較すると、庁舎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図書館、体育館・プールの有形固定資産減価償却率が高くなっている。庁舎については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、令和元年度末に新庁舎が完成し令和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月に供用を開始しており、また令和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中に旧庁舎の解体を行う予定であることから、有形固定資産減価償却率は大きく減少することが見込まれている。また、図書館については、新しく図書館の整備が進められているところであり、将来的には有形固定資産減価償却率は減少することが見込まれる。体育館・プール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年以上の年数が経過している建物が多いことに加え、一人当たり面積について、類似団体内でも高い順位にある。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個別施設計画を策定し、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集約化・複合化等も検討しながら、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適切に管理していく必要がある。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21,381
21,270
249.17
13,828,406
13,125,882
649,240
7,184,434
15,457,944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類似団体の平均を下回っており、財源を地方交付税に依存している構造が長年続いている。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交付税措置割合の高い町債の活用により、公債費へ算入される基準財政需要額は増加傾向にありながらも、基準財政収入額に算入される町税や地方消費税交付金等の伸びにより、財政力指数は一定の水準で推移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60678</xdr:rowOff>
    </xdr:from>
    <xdr:to>
      <xdr:col>23</xdr:col>
      <xdr:colOff>133350</xdr:colOff>
      <xdr:row>45</xdr:row>
      <xdr:rowOff>60678</xdr:rowOff>
    </xdr:to>
    <xdr:cxnSp macro="">
      <xdr:nvCxnSpPr>
        <xdr:cNvPr id="69" name="直線コネクタ 68"/>
        <xdr:cNvCxnSpPr/>
      </xdr:nvCxnSpPr>
      <xdr:spPr>
        <a:xfrm>
          <a:off x="4114800" y="7775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60678</xdr:rowOff>
    </xdr:from>
    <xdr:to>
      <xdr:col>19</xdr:col>
      <xdr:colOff>133350</xdr:colOff>
      <xdr:row>45</xdr:row>
      <xdr:rowOff>60678</xdr:rowOff>
    </xdr:to>
    <xdr:cxnSp macro="">
      <xdr:nvCxnSpPr>
        <xdr:cNvPr id="72" name="直線コネクタ 71"/>
        <xdr:cNvCxnSpPr/>
      </xdr:nvCxnSpPr>
      <xdr:spPr>
        <a:xfrm>
          <a:off x="3225800" y="777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60678</xdr:rowOff>
    </xdr:from>
    <xdr:to>
      <xdr:col>15</xdr:col>
      <xdr:colOff>82550</xdr:colOff>
      <xdr:row>45</xdr:row>
      <xdr:rowOff>60678</xdr:rowOff>
    </xdr:to>
    <xdr:cxnSp macro="">
      <xdr:nvCxnSpPr>
        <xdr:cNvPr id="75" name="直線コネクタ 74"/>
        <xdr:cNvCxnSpPr/>
      </xdr:nvCxnSpPr>
      <xdr:spPr>
        <a:xfrm>
          <a:off x="2336800" y="777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60678</xdr:rowOff>
    </xdr:from>
    <xdr:to>
      <xdr:col>11</xdr:col>
      <xdr:colOff>31750</xdr:colOff>
      <xdr:row>45</xdr:row>
      <xdr:rowOff>74083</xdr:rowOff>
    </xdr:to>
    <xdr:cxnSp macro="">
      <xdr:nvCxnSpPr>
        <xdr:cNvPr id="78" name="直線コネクタ 77"/>
        <xdr:cNvCxnSpPr/>
      </xdr:nvCxnSpPr>
      <xdr:spPr>
        <a:xfrm flipV="1">
          <a:off x="1447800" y="77759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9878</xdr:rowOff>
    </xdr:from>
    <xdr:to>
      <xdr:col>23</xdr:col>
      <xdr:colOff>184150</xdr:colOff>
      <xdr:row>45</xdr:row>
      <xdr:rowOff>111478</xdr:rowOff>
    </xdr:to>
    <xdr:sp macro="" textlink="">
      <xdr:nvSpPr>
        <xdr:cNvPr id="88" name="楕円 87"/>
        <xdr:cNvSpPr/>
      </xdr:nvSpPr>
      <xdr:spPr>
        <a:xfrm>
          <a:off x="49022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77205</xdr:rowOff>
    </xdr:from>
    <xdr:ext cx="762000" cy="259045"/>
    <xdr:sp macro="" textlink="">
      <xdr:nvSpPr>
        <xdr:cNvPr id="89" name="財政力該当値テキスト"/>
        <xdr:cNvSpPr txBox="1"/>
      </xdr:nvSpPr>
      <xdr:spPr>
        <a:xfrm>
          <a:off x="5041900" y="762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9878</xdr:rowOff>
    </xdr:from>
    <xdr:to>
      <xdr:col>19</xdr:col>
      <xdr:colOff>184150</xdr:colOff>
      <xdr:row>45</xdr:row>
      <xdr:rowOff>111478</xdr:rowOff>
    </xdr:to>
    <xdr:sp macro="" textlink="">
      <xdr:nvSpPr>
        <xdr:cNvPr id="90" name="楕円 89"/>
        <xdr:cNvSpPr/>
      </xdr:nvSpPr>
      <xdr:spPr>
        <a:xfrm>
          <a:off x="4064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96255</xdr:rowOff>
    </xdr:from>
    <xdr:ext cx="736600" cy="259045"/>
    <xdr:sp macro="" textlink="">
      <xdr:nvSpPr>
        <xdr:cNvPr id="91" name="テキスト ボックス 90"/>
        <xdr:cNvSpPr txBox="1"/>
      </xdr:nvSpPr>
      <xdr:spPr>
        <a:xfrm>
          <a:off x="3733800" y="781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9878</xdr:rowOff>
    </xdr:from>
    <xdr:to>
      <xdr:col>15</xdr:col>
      <xdr:colOff>133350</xdr:colOff>
      <xdr:row>45</xdr:row>
      <xdr:rowOff>111478</xdr:rowOff>
    </xdr:to>
    <xdr:sp macro="" textlink="">
      <xdr:nvSpPr>
        <xdr:cNvPr id="92" name="楕円 91"/>
        <xdr:cNvSpPr/>
      </xdr:nvSpPr>
      <xdr:spPr>
        <a:xfrm>
          <a:off x="3175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96255</xdr:rowOff>
    </xdr:from>
    <xdr:ext cx="762000" cy="259045"/>
    <xdr:sp macro="" textlink="">
      <xdr:nvSpPr>
        <xdr:cNvPr id="93" name="テキスト ボックス 92"/>
        <xdr:cNvSpPr txBox="1"/>
      </xdr:nvSpPr>
      <xdr:spPr>
        <a:xfrm>
          <a:off x="2844800" y="781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9878</xdr:rowOff>
    </xdr:from>
    <xdr:to>
      <xdr:col>11</xdr:col>
      <xdr:colOff>82550</xdr:colOff>
      <xdr:row>45</xdr:row>
      <xdr:rowOff>111478</xdr:rowOff>
    </xdr:to>
    <xdr:sp macro="" textlink="">
      <xdr:nvSpPr>
        <xdr:cNvPr id="94" name="楕円 93"/>
        <xdr:cNvSpPr/>
      </xdr:nvSpPr>
      <xdr:spPr>
        <a:xfrm>
          <a:off x="2286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96255</xdr:rowOff>
    </xdr:from>
    <xdr:ext cx="762000" cy="259045"/>
    <xdr:sp macro="" textlink="">
      <xdr:nvSpPr>
        <xdr:cNvPr id="95" name="テキスト ボックス 94"/>
        <xdr:cNvSpPr txBox="1"/>
      </xdr:nvSpPr>
      <xdr:spPr>
        <a:xfrm>
          <a:off x="1955800" y="781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6" name="楕円 95"/>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7" name="テキスト ボックス 96"/>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％に近付いている。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分母となる経常的一般財源の地方交付税や地方消費税交付金、臨時財政対策債が大きく減少した一方で、分子となる公債費が、平成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年度借入事業の元金償還開始により大幅に増加したことから、経常収支比率を悪化させることとなった。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近年地方債を財源とする大規模事業が多く、償還について据置期間を設けることで公債費の平準化を図っている。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53594</xdr:rowOff>
    </xdr:from>
    <xdr:to>
      <xdr:col>23</xdr:col>
      <xdr:colOff>133350</xdr:colOff>
      <xdr:row>66</xdr:row>
      <xdr:rowOff>140462</xdr:rowOff>
    </xdr:to>
    <xdr:cxnSp macro="">
      <xdr:nvCxnSpPr>
        <xdr:cNvPr id="130" name="直線コネクタ 129"/>
        <xdr:cNvCxnSpPr/>
      </xdr:nvCxnSpPr>
      <xdr:spPr>
        <a:xfrm>
          <a:off x="4114800" y="1136929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32004</xdr:rowOff>
    </xdr:from>
    <xdr:to>
      <xdr:col>19</xdr:col>
      <xdr:colOff>133350</xdr:colOff>
      <xdr:row>66</xdr:row>
      <xdr:rowOff>53594</xdr:rowOff>
    </xdr:to>
    <xdr:cxnSp macro="">
      <xdr:nvCxnSpPr>
        <xdr:cNvPr id="133" name="直線コネクタ 132"/>
        <xdr:cNvCxnSpPr/>
      </xdr:nvCxnSpPr>
      <xdr:spPr>
        <a:xfrm>
          <a:off x="3225800" y="1117625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65</xdr:row>
      <xdr:rowOff>32004</xdr:rowOff>
    </xdr:to>
    <xdr:cxnSp macro="">
      <xdr:nvCxnSpPr>
        <xdr:cNvPr id="136" name="直線コネクタ 135"/>
        <xdr:cNvCxnSpPr/>
      </xdr:nvCxnSpPr>
      <xdr:spPr>
        <a:xfrm>
          <a:off x="2336800" y="1100734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64</xdr:row>
      <xdr:rowOff>102108</xdr:rowOff>
    </xdr:to>
    <xdr:cxnSp macro="">
      <xdr:nvCxnSpPr>
        <xdr:cNvPr id="139" name="直線コネクタ 138"/>
        <xdr:cNvCxnSpPr/>
      </xdr:nvCxnSpPr>
      <xdr:spPr>
        <a:xfrm flipV="1">
          <a:off x="1447800" y="110073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3" name="テキスト ボックス 142"/>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89662</xdr:rowOff>
    </xdr:from>
    <xdr:to>
      <xdr:col>23</xdr:col>
      <xdr:colOff>184150</xdr:colOff>
      <xdr:row>67</xdr:row>
      <xdr:rowOff>19812</xdr:rowOff>
    </xdr:to>
    <xdr:sp macro="" textlink="">
      <xdr:nvSpPr>
        <xdr:cNvPr id="149" name="楕円 148"/>
        <xdr:cNvSpPr/>
      </xdr:nvSpPr>
      <xdr:spPr>
        <a:xfrm>
          <a:off x="49022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156989</xdr:rowOff>
    </xdr:from>
    <xdr:ext cx="762000" cy="259045"/>
    <xdr:sp macro="" textlink="">
      <xdr:nvSpPr>
        <xdr:cNvPr id="150" name="財政構造の弾力性該当値テキスト"/>
        <xdr:cNvSpPr txBox="1"/>
      </xdr:nvSpPr>
      <xdr:spPr>
        <a:xfrm>
          <a:off x="5041900" y="1130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2794</xdr:rowOff>
    </xdr:from>
    <xdr:to>
      <xdr:col>19</xdr:col>
      <xdr:colOff>184150</xdr:colOff>
      <xdr:row>66</xdr:row>
      <xdr:rowOff>104394</xdr:rowOff>
    </xdr:to>
    <xdr:sp macro="" textlink="">
      <xdr:nvSpPr>
        <xdr:cNvPr id="151" name="楕円 150"/>
        <xdr:cNvSpPr/>
      </xdr:nvSpPr>
      <xdr:spPr>
        <a:xfrm>
          <a:off x="4064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89171</xdr:rowOff>
    </xdr:from>
    <xdr:ext cx="736600" cy="259045"/>
    <xdr:sp macro="" textlink="">
      <xdr:nvSpPr>
        <xdr:cNvPr id="152" name="テキスト ボックス 151"/>
        <xdr:cNvSpPr txBox="1"/>
      </xdr:nvSpPr>
      <xdr:spPr>
        <a:xfrm>
          <a:off x="3733800" y="1140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152654</xdr:rowOff>
    </xdr:from>
    <xdr:to>
      <xdr:col>15</xdr:col>
      <xdr:colOff>133350</xdr:colOff>
      <xdr:row>65</xdr:row>
      <xdr:rowOff>82804</xdr:rowOff>
    </xdr:to>
    <xdr:sp macro="" textlink="">
      <xdr:nvSpPr>
        <xdr:cNvPr id="153" name="楕円 152"/>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67581</xdr:rowOff>
    </xdr:from>
    <xdr:ext cx="762000" cy="259045"/>
    <xdr:sp macro="" textlink="">
      <xdr:nvSpPr>
        <xdr:cNvPr id="154" name="テキスト ボックス 153"/>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5" name="楕円 154"/>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70121</xdr:rowOff>
    </xdr:from>
    <xdr:ext cx="762000" cy="259045"/>
    <xdr:sp macro="" textlink="">
      <xdr:nvSpPr>
        <xdr:cNvPr id="156" name="テキスト ボックス 155"/>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7" name="楕円 156"/>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58" name="テキスト ボックス 157"/>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人件費については、小中学校への学習支援員や特別支援講師の配置、公立保育園の看護師の増員による増額がありつつも、職員人件費総額の減少や普建支弁人件費の増額により、全体としては微減となった。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物件費については、文化施設・体育施設の指定管理委託料の減額や堆肥生産センターの事業廃止により減額となった。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今後も行財政改革の推進を図るとともに、住民サービスの質は落とさず、最小の経費で最大の効果が得られるような行政運営に努める。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170794</xdr:rowOff>
    </xdr:from>
    <xdr:to>
      <xdr:col>23</xdr:col>
      <xdr:colOff>133350</xdr:colOff>
      <xdr:row>90</xdr:row>
      <xdr:rowOff>39698</xdr:rowOff>
    </xdr:to>
    <xdr:cxnSp macro="">
      <xdr:nvCxnSpPr>
        <xdr:cNvPr id="195" name="直線コネクタ 194"/>
        <xdr:cNvCxnSpPr/>
      </xdr:nvCxnSpPr>
      <xdr:spPr>
        <a:xfrm flipV="1">
          <a:off x="4114800" y="15258394"/>
          <a:ext cx="838200" cy="2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126320</xdr:rowOff>
    </xdr:from>
    <xdr:ext cx="762000" cy="259045"/>
    <xdr:sp macro="" textlink="">
      <xdr:nvSpPr>
        <xdr:cNvPr id="196" name="人件費・物件費等の状況平均値テキスト"/>
        <xdr:cNvSpPr txBox="1"/>
      </xdr:nvSpPr>
      <xdr:spPr>
        <a:xfrm>
          <a:off x="5041900" y="143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115756</xdr:rowOff>
    </xdr:from>
    <xdr:to>
      <xdr:col>19</xdr:col>
      <xdr:colOff>133350</xdr:colOff>
      <xdr:row>90</xdr:row>
      <xdr:rowOff>39698</xdr:rowOff>
    </xdr:to>
    <xdr:cxnSp macro="">
      <xdr:nvCxnSpPr>
        <xdr:cNvPr id="198" name="直線コネクタ 197"/>
        <xdr:cNvCxnSpPr/>
      </xdr:nvCxnSpPr>
      <xdr:spPr>
        <a:xfrm>
          <a:off x="3225800" y="15203356"/>
          <a:ext cx="889000" cy="26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73079</xdr:rowOff>
    </xdr:from>
    <xdr:ext cx="736600" cy="259045"/>
    <xdr:sp macro="" textlink="">
      <xdr:nvSpPr>
        <xdr:cNvPr id="200" name="テキスト ボックス 199"/>
        <xdr:cNvSpPr txBox="1"/>
      </xdr:nvSpPr>
      <xdr:spPr>
        <a:xfrm>
          <a:off x="3733800" y="1430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55660</xdr:rowOff>
    </xdr:from>
    <xdr:to>
      <xdr:col>15</xdr:col>
      <xdr:colOff>82550</xdr:colOff>
      <xdr:row>88</xdr:row>
      <xdr:rowOff>115756</xdr:rowOff>
    </xdr:to>
    <xdr:cxnSp macro="">
      <xdr:nvCxnSpPr>
        <xdr:cNvPr id="201" name="直線コネクタ 200"/>
        <xdr:cNvCxnSpPr/>
      </xdr:nvCxnSpPr>
      <xdr:spPr>
        <a:xfrm>
          <a:off x="2336800" y="15143260"/>
          <a:ext cx="889000" cy="6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16637</xdr:rowOff>
    </xdr:from>
    <xdr:ext cx="762000" cy="259045"/>
    <xdr:sp macro="" textlink="">
      <xdr:nvSpPr>
        <xdr:cNvPr id="203" name="テキスト ボックス 202"/>
        <xdr:cNvSpPr txBox="1"/>
      </xdr:nvSpPr>
      <xdr:spPr>
        <a:xfrm>
          <a:off x="2844800" y="1441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77378</xdr:rowOff>
    </xdr:from>
    <xdr:to>
      <xdr:col>11</xdr:col>
      <xdr:colOff>31750</xdr:colOff>
      <xdr:row>88</xdr:row>
      <xdr:rowOff>55660</xdr:rowOff>
    </xdr:to>
    <xdr:cxnSp macro="">
      <xdr:nvCxnSpPr>
        <xdr:cNvPr id="204" name="直線コネクタ 203"/>
        <xdr:cNvCxnSpPr/>
      </xdr:nvCxnSpPr>
      <xdr:spPr>
        <a:xfrm>
          <a:off x="1447800" y="14993528"/>
          <a:ext cx="889000" cy="14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64127</xdr:rowOff>
    </xdr:from>
    <xdr:ext cx="762000" cy="259045"/>
    <xdr:sp macro="" textlink="">
      <xdr:nvSpPr>
        <xdr:cNvPr id="206" name="テキスト ボックス 205"/>
        <xdr:cNvSpPr txBox="1"/>
      </xdr:nvSpPr>
      <xdr:spPr>
        <a:xfrm>
          <a:off x="1955800" y="142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11754</xdr:rowOff>
    </xdr:from>
    <xdr:ext cx="762000" cy="259045"/>
    <xdr:sp macro="" textlink="">
      <xdr:nvSpPr>
        <xdr:cNvPr id="208" name="テキスト ボックス 207"/>
        <xdr:cNvSpPr txBox="1"/>
      </xdr:nvSpPr>
      <xdr:spPr>
        <a:xfrm>
          <a:off x="1066800" y="1407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119994</xdr:rowOff>
    </xdr:from>
    <xdr:to>
      <xdr:col>23</xdr:col>
      <xdr:colOff>184150</xdr:colOff>
      <xdr:row>89</xdr:row>
      <xdr:rowOff>50144</xdr:rowOff>
    </xdr:to>
    <xdr:sp macro="" textlink="">
      <xdr:nvSpPr>
        <xdr:cNvPr id="214" name="楕円 213"/>
        <xdr:cNvSpPr/>
      </xdr:nvSpPr>
      <xdr:spPr>
        <a:xfrm>
          <a:off x="4902200" y="152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92071</xdr:rowOff>
    </xdr:from>
    <xdr:ext cx="762000" cy="259045"/>
    <xdr:sp macro="" textlink="">
      <xdr:nvSpPr>
        <xdr:cNvPr id="215" name="人件費・物件費等の状況該当値テキスト"/>
        <xdr:cNvSpPr txBox="1"/>
      </xdr:nvSpPr>
      <xdr:spPr>
        <a:xfrm>
          <a:off x="5041900" y="1517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160348</xdr:rowOff>
    </xdr:from>
    <xdr:to>
      <xdr:col>19</xdr:col>
      <xdr:colOff>184150</xdr:colOff>
      <xdr:row>90</xdr:row>
      <xdr:rowOff>90498</xdr:rowOff>
    </xdr:to>
    <xdr:sp macro="" textlink="">
      <xdr:nvSpPr>
        <xdr:cNvPr id="216" name="楕円 215"/>
        <xdr:cNvSpPr/>
      </xdr:nvSpPr>
      <xdr:spPr>
        <a:xfrm>
          <a:off x="4064000" y="154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90</xdr:row>
      <xdr:rowOff>75275</xdr:rowOff>
    </xdr:from>
    <xdr:ext cx="736600" cy="259045"/>
    <xdr:sp macro="" textlink="">
      <xdr:nvSpPr>
        <xdr:cNvPr id="217" name="テキスト ボックス 216"/>
        <xdr:cNvSpPr txBox="1"/>
      </xdr:nvSpPr>
      <xdr:spPr>
        <a:xfrm>
          <a:off x="3733800" y="15505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64956</xdr:rowOff>
    </xdr:from>
    <xdr:to>
      <xdr:col>15</xdr:col>
      <xdr:colOff>133350</xdr:colOff>
      <xdr:row>88</xdr:row>
      <xdr:rowOff>166556</xdr:rowOff>
    </xdr:to>
    <xdr:sp macro="" textlink="">
      <xdr:nvSpPr>
        <xdr:cNvPr id="218" name="楕円 217"/>
        <xdr:cNvSpPr/>
      </xdr:nvSpPr>
      <xdr:spPr>
        <a:xfrm>
          <a:off x="3175000" y="1515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151333</xdr:rowOff>
    </xdr:from>
    <xdr:ext cx="762000" cy="259045"/>
    <xdr:sp macro="" textlink="">
      <xdr:nvSpPr>
        <xdr:cNvPr id="219" name="テキスト ボックス 218"/>
        <xdr:cNvSpPr txBox="1"/>
      </xdr:nvSpPr>
      <xdr:spPr>
        <a:xfrm>
          <a:off x="2844800" y="1523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4860</xdr:rowOff>
    </xdr:from>
    <xdr:to>
      <xdr:col>11</xdr:col>
      <xdr:colOff>82550</xdr:colOff>
      <xdr:row>88</xdr:row>
      <xdr:rowOff>106460</xdr:rowOff>
    </xdr:to>
    <xdr:sp macro="" textlink="">
      <xdr:nvSpPr>
        <xdr:cNvPr id="220" name="楕円 219"/>
        <xdr:cNvSpPr/>
      </xdr:nvSpPr>
      <xdr:spPr>
        <a:xfrm>
          <a:off x="2286000" y="150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91237</xdr:rowOff>
    </xdr:from>
    <xdr:ext cx="762000" cy="259045"/>
    <xdr:sp macro="" textlink="">
      <xdr:nvSpPr>
        <xdr:cNvPr id="221" name="テキスト ボックス 220"/>
        <xdr:cNvSpPr txBox="1"/>
      </xdr:nvSpPr>
      <xdr:spPr>
        <a:xfrm>
          <a:off x="1955800" y="151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26578</xdr:rowOff>
    </xdr:from>
    <xdr:to>
      <xdr:col>7</xdr:col>
      <xdr:colOff>31750</xdr:colOff>
      <xdr:row>87</xdr:row>
      <xdr:rowOff>128178</xdr:rowOff>
    </xdr:to>
    <xdr:sp macro="" textlink="">
      <xdr:nvSpPr>
        <xdr:cNvPr id="222" name="楕円 221"/>
        <xdr:cNvSpPr/>
      </xdr:nvSpPr>
      <xdr:spPr>
        <a:xfrm>
          <a:off x="1397000" y="149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112955</xdr:rowOff>
    </xdr:from>
    <xdr:ext cx="762000" cy="259045"/>
    <xdr:sp macro="" textlink="">
      <xdr:nvSpPr>
        <xdr:cNvPr id="223" name="テキスト ボックス 222"/>
        <xdr:cNvSpPr txBox="1"/>
      </xdr:nvSpPr>
      <xdr:spPr>
        <a:xfrm>
          <a:off x="1066800" y="1502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年度の合併時の給与制度の統合以降、類似団体平均を下回る状態が続いており、原則、県に準じた給与改定を行っている。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82550</xdr:rowOff>
    </xdr:to>
    <xdr:cxnSp macro="">
      <xdr:nvCxnSpPr>
        <xdr:cNvPr id="259" name="直線コネクタ 258"/>
        <xdr:cNvCxnSpPr/>
      </xdr:nvCxnSpPr>
      <xdr:spPr>
        <a:xfrm flipV="1">
          <a:off x="16179800" y="1446711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60" name="給与水準   （国との比較）平均値テキスト"/>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134257</xdr:rowOff>
    </xdr:to>
    <xdr:cxnSp macro="">
      <xdr:nvCxnSpPr>
        <xdr:cNvPr id="262" name="直線コネクタ 261"/>
        <xdr:cNvCxnSpPr/>
      </xdr:nvCxnSpPr>
      <xdr:spPr>
        <a:xfrm flipV="1">
          <a:off x="15290800" y="144843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4" name="テキスト ボックス 263"/>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84</xdr:row>
      <xdr:rowOff>134257</xdr:rowOff>
    </xdr:to>
    <xdr:cxnSp macro="">
      <xdr:nvCxnSpPr>
        <xdr:cNvPr id="265" name="直線コネクタ 264"/>
        <xdr:cNvCxnSpPr/>
      </xdr:nvCxnSpPr>
      <xdr:spPr>
        <a:xfrm>
          <a:off x="14401800" y="144498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7" name="テキスト ボックス 26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84</xdr:row>
      <xdr:rowOff>48079</xdr:rowOff>
    </xdr:to>
    <xdr:cxnSp macro="">
      <xdr:nvCxnSpPr>
        <xdr:cNvPr id="268" name="直線コネクタ 267"/>
        <xdr:cNvCxnSpPr/>
      </xdr:nvCxnSpPr>
      <xdr:spPr>
        <a:xfrm>
          <a:off x="13512800" y="143292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70" name="テキスト ボックス 269"/>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32856</xdr:rowOff>
    </xdr:from>
    <xdr:ext cx="762000" cy="259045"/>
    <xdr:sp macro="" textlink="">
      <xdr:nvSpPr>
        <xdr:cNvPr id="272" name="テキスト ボックス 271"/>
        <xdr:cNvSpPr txBox="1"/>
      </xdr:nvSpPr>
      <xdr:spPr>
        <a:xfrm>
          <a:off x="13131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8" name="楕円 277"/>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9"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0" name="楕円 279"/>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1" name="テキスト ボックス 280"/>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2" name="楕円 281"/>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3" name="テキスト ボックス 282"/>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4" name="楕円 283"/>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85" name="テキスト ボックス 284"/>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6" name="楕円 285"/>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7" name="テキスト ボックス 286"/>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年度の合併に伴い分庁舎方式を採用したことや企業部局があること、また一部の保育園や幼稚園を公立で運営していることから、類似団体の職員数を上回る水準となっている。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定員適正化計画に定めた目標値以上の削減が図られてはいるが、行政組織のさらなる効率化を目指し、人材育成と住民サービスの質の向上に努め、適正な定員管理を進めていく。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31569</xdr:rowOff>
    </xdr:from>
    <xdr:to>
      <xdr:col>81</xdr:col>
      <xdr:colOff>44450</xdr:colOff>
      <xdr:row>63</xdr:row>
      <xdr:rowOff>53975</xdr:rowOff>
    </xdr:to>
    <xdr:cxnSp macro="">
      <xdr:nvCxnSpPr>
        <xdr:cNvPr id="324" name="直線コネクタ 323"/>
        <xdr:cNvCxnSpPr/>
      </xdr:nvCxnSpPr>
      <xdr:spPr>
        <a:xfrm>
          <a:off x="16179800" y="10832919"/>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5" name="定員管理の状況平均値テキスト"/>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31569</xdr:rowOff>
    </xdr:from>
    <xdr:to>
      <xdr:col>77</xdr:col>
      <xdr:colOff>44450</xdr:colOff>
      <xdr:row>63</xdr:row>
      <xdr:rowOff>33292</xdr:rowOff>
    </xdr:to>
    <xdr:cxnSp macro="">
      <xdr:nvCxnSpPr>
        <xdr:cNvPr id="327" name="直線コネクタ 326"/>
        <xdr:cNvCxnSpPr/>
      </xdr:nvCxnSpPr>
      <xdr:spPr>
        <a:xfrm flipV="1">
          <a:off x="15290800" y="10832919"/>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33292</xdr:rowOff>
    </xdr:from>
    <xdr:to>
      <xdr:col>72</xdr:col>
      <xdr:colOff>203200</xdr:colOff>
      <xdr:row>63</xdr:row>
      <xdr:rowOff>64316</xdr:rowOff>
    </xdr:to>
    <xdr:cxnSp macro="">
      <xdr:nvCxnSpPr>
        <xdr:cNvPr id="330" name="直線コネクタ 329"/>
        <xdr:cNvCxnSpPr/>
      </xdr:nvCxnSpPr>
      <xdr:spPr>
        <a:xfrm flipV="1">
          <a:off x="14401800" y="108346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2" name="テキスト ボックス 331"/>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64316</xdr:rowOff>
    </xdr:from>
    <xdr:to>
      <xdr:col>68</xdr:col>
      <xdr:colOff>152400</xdr:colOff>
      <xdr:row>63</xdr:row>
      <xdr:rowOff>81552</xdr:rowOff>
    </xdr:to>
    <xdr:cxnSp macro="">
      <xdr:nvCxnSpPr>
        <xdr:cNvPr id="333" name="直線コネクタ 332"/>
        <xdr:cNvCxnSpPr/>
      </xdr:nvCxnSpPr>
      <xdr:spPr>
        <a:xfrm flipV="1">
          <a:off x="13512800" y="1086566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5" name="テキスト ボックス 334"/>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7" name="テキスト ボックス 336"/>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3175</xdr:rowOff>
    </xdr:from>
    <xdr:to>
      <xdr:col>81</xdr:col>
      <xdr:colOff>95250</xdr:colOff>
      <xdr:row>63</xdr:row>
      <xdr:rowOff>104775</xdr:rowOff>
    </xdr:to>
    <xdr:sp macro="" textlink="">
      <xdr:nvSpPr>
        <xdr:cNvPr id="343" name="楕円 342"/>
        <xdr:cNvSpPr/>
      </xdr:nvSpPr>
      <xdr:spPr>
        <a:xfrm>
          <a:off x="16967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146702</xdr:rowOff>
    </xdr:from>
    <xdr:ext cx="762000" cy="259045"/>
    <xdr:sp macro="" textlink="">
      <xdr:nvSpPr>
        <xdr:cNvPr id="344" name="定員管理の状況該当値テキスト"/>
        <xdr:cNvSpPr txBox="1"/>
      </xdr:nvSpPr>
      <xdr:spPr>
        <a:xfrm>
          <a:off x="17106900" y="107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152219</xdr:rowOff>
    </xdr:from>
    <xdr:to>
      <xdr:col>77</xdr:col>
      <xdr:colOff>95250</xdr:colOff>
      <xdr:row>63</xdr:row>
      <xdr:rowOff>82369</xdr:rowOff>
    </xdr:to>
    <xdr:sp macro="" textlink="">
      <xdr:nvSpPr>
        <xdr:cNvPr id="345" name="楕円 344"/>
        <xdr:cNvSpPr/>
      </xdr:nvSpPr>
      <xdr:spPr>
        <a:xfrm>
          <a:off x="16129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67146</xdr:rowOff>
    </xdr:from>
    <xdr:ext cx="736600" cy="259045"/>
    <xdr:sp macro="" textlink="">
      <xdr:nvSpPr>
        <xdr:cNvPr id="346" name="テキスト ボックス 345"/>
        <xdr:cNvSpPr txBox="1"/>
      </xdr:nvSpPr>
      <xdr:spPr>
        <a:xfrm>
          <a:off x="15798800" y="10868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153942</xdr:rowOff>
    </xdr:from>
    <xdr:to>
      <xdr:col>73</xdr:col>
      <xdr:colOff>44450</xdr:colOff>
      <xdr:row>63</xdr:row>
      <xdr:rowOff>84092</xdr:rowOff>
    </xdr:to>
    <xdr:sp macro="" textlink="">
      <xdr:nvSpPr>
        <xdr:cNvPr id="347" name="楕円 346"/>
        <xdr:cNvSpPr/>
      </xdr:nvSpPr>
      <xdr:spPr>
        <a:xfrm>
          <a:off x="15240000" y="10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68869</xdr:rowOff>
    </xdr:from>
    <xdr:ext cx="762000" cy="259045"/>
    <xdr:sp macro="" textlink="">
      <xdr:nvSpPr>
        <xdr:cNvPr id="348" name="テキスト ボックス 347"/>
        <xdr:cNvSpPr txBox="1"/>
      </xdr:nvSpPr>
      <xdr:spPr>
        <a:xfrm>
          <a:off x="14909800" y="1087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13516</xdr:rowOff>
    </xdr:from>
    <xdr:to>
      <xdr:col>68</xdr:col>
      <xdr:colOff>203200</xdr:colOff>
      <xdr:row>63</xdr:row>
      <xdr:rowOff>115116</xdr:rowOff>
    </xdr:to>
    <xdr:sp macro="" textlink="">
      <xdr:nvSpPr>
        <xdr:cNvPr id="349" name="楕円 348"/>
        <xdr:cNvSpPr/>
      </xdr:nvSpPr>
      <xdr:spPr>
        <a:xfrm>
          <a:off x="14351000" y="108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99893</xdr:rowOff>
    </xdr:from>
    <xdr:ext cx="762000" cy="259045"/>
    <xdr:sp macro="" textlink="">
      <xdr:nvSpPr>
        <xdr:cNvPr id="350" name="テキスト ボックス 349"/>
        <xdr:cNvSpPr txBox="1"/>
      </xdr:nvSpPr>
      <xdr:spPr>
        <a:xfrm>
          <a:off x="14020800" y="109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30752</xdr:rowOff>
    </xdr:from>
    <xdr:to>
      <xdr:col>64</xdr:col>
      <xdr:colOff>152400</xdr:colOff>
      <xdr:row>63</xdr:row>
      <xdr:rowOff>132352</xdr:rowOff>
    </xdr:to>
    <xdr:sp macro="" textlink="">
      <xdr:nvSpPr>
        <xdr:cNvPr id="351" name="楕円 350"/>
        <xdr:cNvSpPr/>
      </xdr:nvSpPr>
      <xdr:spPr>
        <a:xfrm>
          <a:off x="13462000" y="108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117129</xdr:rowOff>
    </xdr:from>
    <xdr:ext cx="762000" cy="259045"/>
    <xdr:sp macro="" textlink="">
      <xdr:nvSpPr>
        <xdr:cNvPr id="352" name="テキスト ボックス 351"/>
        <xdr:cNvSpPr txBox="1"/>
      </xdr:nvSpPr>
      <xdr:spPr>
        <a:xfrm>
          <a:off x="13131800" y="1091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年度までは、旧町で実施した大規模事業に係る償還が終了したことによる公債費の減少により改善傾向にあったが、平成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年度以降は、合併以降に実施した大型事業に係る償還金の増額により悪化している。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今後も本庁舎等整備事業をはじめとする起債の償還や普通交付税の合併算定替の効果漸減により悪化することが予想されるが、公債費の圧縮と年度間の平準化を図る。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141696</xdr:rowOff>
    </xdr:from>
    <xdr:to>
      <xdr:col>81</xdr:col>
      <xdr:colOff>44450</xdr:colOff>
      <xdr:row>42</xdr:row>
      <xdr:rowOff>39188</xdr:rowOff>
    </xdr:to>
    <xdr:cxnSp macro="">
      <xdr:nvCxnSpPr>
        <xdr:cNvPr id="387" name="直線コネクタ 386"/>
        <xdr:cNvCxnSpPr/>
      </xdr:nvCxnSpPr>
      <xdr:spPr>
        <a:xfrm>
          <a:off x="16179800" y="7171146"/>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8" name="公債費負担の状況平均値テキスト"/>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141696</xdr:rowOff>
    </xdr:to>
    <xdr:cxnSp macro="">
      <xdr:nvCxnSpPr>
        <xdr:cNvPr id="390" name="直線コネクタ 389"/>
        <xdr:cNvCxnSpPr/>
      </xdr:nvCxnSpPr>
      <xdr:spPr>
        <a:xfrm>
          <a:off x="15290800" y="712978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2" name="テキスト ボックス 391"/>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107224</xdr:rowOff>
    </xdr:to>
    <xdr:cxnSp macro="">
      <xdr:nvCxnSpPr>
        <xdr:cNvPr id="393" name="直線コネクタ 392"/>
        <xdr:cNvCxnSpPr/>
      </xdr:nvCxnSpPr>
      <xdr:spPr>
        <a:xfrm flipV="1">
          <a:off x="14401800" y="712978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5" name="テキスト ボックス 394"/>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107224</xdr:rowOff>
    </xdr:from>
    <xdr:to>
      <xdr:col>68</xdr:col>
      <xdr:colOff>152400</xdr:colOff>
      <xdr:row>42</xdr:row>
      <xdr:rowOff>4717</xdr:rowOff>
    </xdr:to>
    <xdr:cxnSp macro="">
      <xdr:nvCxnSpPr>
        <xdr:cNvPr id="396" name="直線コネクタ 395"/>
        <xdr:cNvCxnSpPr/>
      </xdr:nvCxnSpPr>
      <xdr:spPr>
        <a:xfrm flipV="1">
          <a:off x="13512800" y="713667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8" name="テキスト ボックス 397"/>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30315</xdr:rowOff>
    </xdr:from>
    <xdr:ext cx="762000" cy="259045"/>
    <xdr:sp macro="" textlink="">
      <xdr:nvSpPr>
        <xdr:cNvPr id="400" name="テキスト ボックス 399"/>
        <xdr:cNvSpPr txBox="1"/>
      </xdr:nvSpPr>
      <xdr:spPr>
        <a:xfrm>
          <a:off x="13131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159838</xdr:rowOff>
    </xdr:from>
    <xdr:to>
      <xdr:col>81</xdr:col>
      <xdr:colOff>95250</xdr:colOff>
      <xdr:row>42</xdr:row>
      <xdr:rowOff>89988</xdr:rowOff>
    </xdr:to>
    <xdr:sp macro="" textlink="">
      <xdr:nvSpPr>
        <xdr:cNvPr id="406" name="楕円 405"/>
        <xdr:cNvSpPr/>
      </xdr:nvSpPr>
      <xdr:spPr>
        <a:xfrm>
          <a:off x="16967200" y="71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131915</xdr:rowOff>
    </xdr:from>
    <xdr:ext cx="762000" cy="259045"/>
    <xdr:sp macro="" textlink="">
      <xdr:nvSpPr>
        <xdr:cNvPr id="407" name="公債費負担の状況該当値テキスト"/>
        <xdr:cNvSpPr txBox="1"/>
      </xdr:nvSpPr>
      <xdr:spPr>
        <a:xfrm>
          <a:off x="17106900" y="716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90896</xdr:rowOff>
    </xdr:from>
    <xdr:to>
      <xdr:col>77</xdr:col>
      <xdr:colOff>95250</xdr:colOff>
      <xdr:row>42</xdr:row>
      <xdr:rowOff>21046</xdr:rowOff>
    </xdr:to>
    <xdr:sp macro="" textlink="">
      <xdr:nvSpPr>
        <xdr:cNvPr id="408" name="楕円 407"/>
        <xdr:cNvSpPr/>
      </xdr:nvSpPr>
      <xdr:spPr>
        <a:xfrm>
          <a:off x="16129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5823</xdr:rowOff>
    </xdr:from>
    <xdr:ext cx="736600" cy="259045"/>
    <xdr:sp macro="" textlink="">
      <xdr:nvSpPr>
        <xdr:cNvPr id="409" name="テキスト ボックス 408"/>
        <xdr:cNvSpPr txBox="1"/>
      </xdr:nvSpPr>
      <xdr:spPr>
        <a:xfrm>
          <a:off x="15798800" y="720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10" name="楕円 409"/>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11" name="テキスト ボックス 41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56424</xdr:rowOff>
    </xdr:from>
    <xdr:to>
      <xdr:col>68</xdr:col>
      <xdr:colOff>203200</xdr:colOff>
      <xdr:row>41</xdr:row>
      <xdr:rowOff>158024</xdr:rowOff>
    </xdr:to>
    <xdr:sp macro="" textlink="">
      <xdr:nvSpPr>
        <xdr:cNvPr id="412" name="楕円 411"/>
        <xdr:cNvSpPr/>
      </xdr:nvSpPr>
      <xdr:spPr>
        <a:xfrm>
          <a:off x="14351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142801</xdr:rowOff>
    </xdr:from>
    <xdr:ext cx="762000" cy="259045"/>
    <xdr:sp macro="" textlink="">
      <xdr:nvSpPr>
        <xdr:cNvPr id="413" name="テキスト ボックス 412"/>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125367</xdr:rowOff>
    </xdr:from>
    <xdr:to>
      <xdr:col>64</xdr:col>
      <xdr:colOff>152400</xdr:colOff>
      <xdr:row>42</xdr:row>
      <xdr:rowOff>55517</xdr:rowOff>
    </xdr:to>
    <xdr:sp macro="" textlink="">
      <xdr:nvSpPr>
        <xdr:cNvPr id="414" name="楕円 413"/>
        <xdr:cNvSpPr/>
      </xdr:nvSpPr>
      <xdr:spPr>
        <a:xfrm>
          <a:off x="13462000" y="7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40294</xdr:rowOff>
    </xdr:from>
    <xdr:ext cx="762000" cy="259045"/>
    <xdr:sp macro="" textlink="">
      <xdr:nvSpPr>
        <xdr:cNvPr id="415" name="テキスト ボックス 414"/>
        <xdr:cNvSpPr txBox="1"/>
      </xdr:nvSpPr>
      <xdr:spPr>
        <a:xfrm>
          <a:off x="13131800" y="72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本庁舎等整備事業等の起債借入により、地方債残高が大幅に増加したことにより、比率が上昇している。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公営企業債の残高減少により改善は見込まれながらも、図書館整備事業などの大規模事業が予定されていることから、事業の実施時期の見直しや事業費抑制、適正化により財政健全化に努める。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34895</xdr:rowOff>
    </xdr:from>
    <xdr:to>
      <xdr:col>81</xdr:col>
      <xdr:colOff>44450</xdr:colOff>
      <xdr:row>18</xdr:row>
      <xdr:rowOff>61323</xdr:rowOff>
    </xdr:to>
    <xdr:cxnSp macro="">
      <xdr:nvCxnSpPr>
        <xdr:cNvPr id="451" name="直線コネクタ 450"/>
        <xdr:cNvCxnSpPr/>
      </xdr:nvCxnSpPr>
      <xdr:spPr>
        <a:xfrm>
          <a:off x="16179800" y="3120995"/>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34895</xdr:rowOff>
    </xdr:from>
    <xdr:to>
      <xdr:col>77</xdr:col>
      <xdr:colOff>44450</xdr:colOff>
      <xdr:row>18</xdr:row>
      <xdr:rowOff>139458</xdr:rowOff>
    </xdr:to>
    <xdr:cxnSp macro="">
      <xdr:nvCxnSpPr>
        <xdr:cNvPr id="454" name="直線コネクタ 453"/>
        <xdr:cNvCxnSpPr/>
      </xdr:nvCxnSpPr>
      <xdr:spPr>
        <a:xfrm flipV="1">
          <a:off x="15290800" y="3120995"/>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139458</xdr:rowOff>
    </xdr:from>
    <xdr:to>
      <xdr:col>72</xdr:col>
      <xdr:colOff>203200</xdr:colOff>
      <xdr:row>19</xdr:row>
      <xdr:rowOff>7076</xdr:rowOff>
    </xdr:to>
    <xdr:cxnSp macro="">
      <xdr:nvCxnSpPr>
        <xdr:cNvPr id="457" name="直線コネクタ 456"/>
        <xdr:cNvCxnSpPr/>
      </xdr:nvCxnSpPr>
      <xdr:spPr>
        <a:xfrm flipV="1">
          <a:off x="14401800" y="3225558"/>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9" name="テキスト ボックス 458"/>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7076</xdr:rowOff>
    </xdr:from>
    <xdr:to>
      <xdr:col>68</xdr:col>
      <xdr:colOff>152400</xdr:colOff>
      <xdr:row>19</xdr:row>
      <xdr:rowOff>146110</xdr:rowOff>
    </xdr:to>
    <xdr:cxnSp macro="">
      <xdr:nvCxnSpPr>
        <xdr:cNvPr id="460" name="直線コネクタ 459"/>
        <xdr:cNvCxnSpPr/>
      </xdr:nvCxnSpPr>
      <xdr:spPr>
        <a:xfrm flipV="1">
          <a:off x="13512800" y="3264626"/>
          <a:ext cx="889000" cy="1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61" name="フローチャート: 判断 460"/>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2" name="テキスト ボックス 461"/>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63" name="フローチャート: 判断 462"/>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4" name="テキスト ボックス 463"/>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10523</xdr:rowOff>
    </xdr:from>
    <xdr:to>
      <xdr:col>81</xdr:col>
      <xdr:colOff>95250</xdr:colOff>
      <xdr:row>18</xdr:row>
      <xdr:rowOff>112123</xdr:rowOff>
    </xdr:to>
    <xdr:sp macro="" textlink="">
      <xdr:nvSpPr>
        <xdr:cNvPr id="470" name="楕円 469"/>
        <xdr:cNvSpPr/>
      </xdr:nvSpPr>
      <xdr:spPr>
        <a:xfrm>
          <a:off x="16967200" y="30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154050</xdr:rowOff>
    </xdr:from>
    <xdr:ext cx="762000" cy="259045"/>
    <xdr:sp macro="" textlink="">
      <xdr:nvSpPr>
        <xdr:cNvPr id="471" name="将来負担の状況該当値テキスト"/>
        <xdr:cNvSpPr txBox="1"/>
      </xdr:nvSpPr>
      <xdr:spPr>
        <a:xfrm>
          <a:off x="17106900" y="306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155545</xdr:rowOff>
    </xdr:from>
    <xdr:to>
      <xdr:col>77</xdr:col>
      <xdr:colOff>95250</xdr:colOff>
      <xdr:row>18</xdr:row>
      <xdr:rowOff>85695</xdr:rowOff>
    </xdr:to>
    <xdr:sp macro="" textlink="">
      <xdr:nvSpPr>
        <xdr:cNvPr id="472" name="楕円 471"/>
        <xdr:cNvSpPr/>
      </xdr:nvSpPr>
      <xdr:spPr>
        <a:xfrm>
          <a:off x="16129000" y="30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70472</xdr:rowOff>
    </xdr:from>
    <xdr:ext cx="736600" cy="259045"/>
    <xdr:sp macro="" textlink="">
      <xdr:nvSpPr>
        <xdr:cNvPr id="473" name="テキスト ボックス 472"/>
        <xdr:cNvSpPr txBox="1"/>
      </xdr:nvSpPr>
      <xdr:spPr>
        <a:xfrm>
          <a:off x="15798800" y="3156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88658</xdr:rowOff>
    </xdr:from>
    <xdr:to>
      <xdr:col>73</xdr:col>
      <xdr:colOff>44450</xdr:colOff>
      <xdr:row>19</xdr:row>
      <xdr:rowOff>18808</xdr:rowOff>
    </xdr:to>
    <xdr:sp macro="" textlink="">
      <xdr:nvSpPr>
        <xdr:cNvPr id="474" name="楕円 473"/>
        <xdr:cNvSpPr/>
      </xdr:nvSpPr>
      <xdr:spPr>
        <a:xfrm>
          <a:off x="15240000" y="31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3585</xdr:rowOff>
    </xdr:from>
    <xdr:ext cx="762000" cy="259045"/>
    <xdr:sp macro="" textlink="">
      <xdr:nvSpPr>
        <xdr:cNvPr id="475" name="テキスト ボックス 474"/>
        <xdr:cNvSpPr txBox="1"/>
      </xdr:nvSpPr>
      <xdr:spPr>
        <a:xfrm>
          <a:off x="14909800" y="326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127726</xdr:rowOff>
    </xdr:from>
    <xdr:to>
      <xdr:col>68</xdr:col>
      <xdr:colOff>203200</xdr:colOff>
      <xdr:row>19</xdr:row>
      <xdr:rowOff>57876</xdr:rowOff>
    </xdr:to>
    <xdr:sp macro="" textlink="">
      <xdr:nvSpPr>
        <xdr:cNvPr id="476" name="楕円 475"/>
        <xdr:cNvSpPr/>
      </xdr:nvSpPr>
      <xdr:spPr>
        <a:xfrm>
          <a:off x="14351000" y="321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42653</xdr:rowOff>
    </xdr:from>
    <xdr:ext cx="762000" cy="259045"/>
    <xdr:sp macro="" textlink="">
      <xdr:nvSpPr>
        <xdr:cNvPr id="477" name="テキスト ボックス 476"/>
        <xdr:cNvSpPr txBox="1"/>
      </xdr:nvSpPr>
      <xdr:spPr>
        <a:xfrm>
          <a:off x="14020800" y="330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95310</xdr:rowOff>
    </xdr:from>
    <xdr:to>
      <xdr:col>64</xdr:col>
      <xdr:colOff>152400</xdr:colOff>
      <xdr:row>20</xdr:row>
      <xdr:rowOff>25460</xdr:rowOff>
    </xdr:to>
    <xdr:sp macro="" textlink="">
      <xdr:nvSpPr>
        <xdr:cNvPr id="478" name="楕円 477"/>
        <xdr:cNvSpPr/>
      </xdr:nvSpPr>
      <xdr:spPr>
        <a:xfrm>
          <a:off x="13462000" y="335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10237</xdr:rowOff>
    </xdr:from>
    <xdr:ext cx="762000" cy="259045"/>
    <xdr:sp macro="" textlink="">
      <xdr:nvSpPr>
        <xdr:cNvPr id="479" name="テキスト ボックス 478"/>
        <xdr:cNvSpPr txBox="1"/>
      </xdr:nvSpPr>
      <xdr:spPr>
        <a:xfrm>
          <a:off x="13131800" y="34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21,381
21,270
249.17
13,828,406
13,125,882
649,240
7,184,434
15,457,944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が、近年はほぼ同程度で推移している。定員適正化計画に基づく職員数の削減や職員の年齢構成の平準化を図っているほか、国や県に準じて職員給の改定が行われた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公立の幼稚園、保育園運営などの要因も考えられるが、町全体として住民サービスを低下させることがないよう、適正な職員配置、人件費の執行に努める。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107406</xdr:rowOff>
    </xdr:from>
    <xdr:to>
      <xdr:col>24</xdr:col>
      <xdr:colOff>25400</xdr:colOff>
      <xdr:row>38</xdr:row>
      <xdr:rowOff>113937</xdr:rowOff>
    </xdr:to>
    <xdr:cxnSp macro="">
      <xdr:nvCxnSpPr>
        <xdr:cNvPr id="68" name="直線コネクタ 67"/>
        <xdr:cNvCxnSpPr/>
      </xdr:nvCxnSpPr>
      <xdr:spPr>
        <a:xfrm>
          <a:off x="3987800" y="66225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68217</xdr:rowOff>
    </xdr:from>
    <xdr:to>
      <xdr:col>19</xdr:col>
      <xdr:colOff>187325</xdr:colOff>
      <xdr:row>38</xdr:row>
      <xdr:rowOff>107406</xdr:rowOff>
    </xdr:to>
    <xdr:cxnSp macro="">
      <xdr:nvCxnSpPr>
        <xdr:cNvPr id="71" name="直線コネクタ 70"/>
        <xdr:cNvCxnSpPr/>
      </xdr:nvCxnSpPr>
      <xdr:spPr>
        <a:xfrm>
          <a:off x="3098800" y="65833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124296</xdr:rowOff>
    </xdr:from>
    <xdr:ext cx="736600" cy="259045"/>
    <xdr:sp macro="" textlink="">
      <xdr:nvSpPr>
        <xdr:cNvPr id="73" name="テキスト ボックス 72"/>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68217</xdr:rowOff>
    </xdr:from>
    <xdr:to>
      <xdr:col>15</xdr:col>
      <xdr:colOff>98425</xdr:colOff>
      <xdr:row>38</xdr:row>
      <xdr:rowOff>127000</xdr:rowOff>
    </xdr:to>
    <xdr:cxnSp macro="">
      <xdr:nvCxnSpPr>
        <xdr:cNvPr id="74" name="直線コネクタ 73"/>
        <xdr:cNvCxnSpPr/>
      </xdr:nvCxnSpPr>
      <xdr:spPr>
        <a:xfrm flipV="1">
          <a:off x="2209800" y="658331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124296</xdr:rowOff>
    </xdr:from>
    <xdr:ext cx="762000" cy="259045"/>
    <xdr:sp macro="" textlink="">
      <xdr:nvSpPr>
        <xdr:cNvPr id="76" name="テキスト ボックス 75"/>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27396</xdr:rowOff>
    </xdr:to>
    <xdr:cxnSp macro="">
      <xdr:nvCxnSpPr>
        <xdr:cNvPr id="77" name="直線コネクタ 76"/>
        <xdr:cNvCxnSpPr/>
      </xdr:nvCxnSpPr>
      <xdr:spPr>
        <a:xfrm flipV="1">
          <a:off x="1320800" y="664210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137358</xdr:rowOff>
    </xdr:from>
    <xdr:ext cx="762000" cy="259045"/>
    <xdr:sp macro="" textlink="">
      <xdr:nvSpPr>
        <xdr:cNvPr id="79" name="テキスト ボックス 78"/>
        <xdr:cNvSpPr txBox="1"/>
      </xdr:nvSpPr>
      <xdr:spPr>
        <a:xfrm>
          <a:off x="1828800" y="613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31223</xdr:rowOff>
    </xdr:from>
    <xdr:ext cx="762000" cy="259045"/>
    <xdr:sp macro="" textlink="">
      <xdr:nvSpPr>
        <xdr:cNvPr id="81" name="テキスト ボックス 80"/>
        <xdr:cNvSpPr txBox="1"/>
      </xdr:nvSpPr>
      <xdr:spPr>
        <a:xfrm>
          <a:off x="939800" y="620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63137</xdr:rowOff>
    </xdr:from>
    <xdr:to>
      <xdr:col>24</xdr:col>
      <xdr:colOff>76200</xdr:colOff>
      <xdr:row>38</xdr:row>
      <xdr:rowOff>164737</xdr:rowOff>
    </xdr:to>
    <xdr:sp macro="" textlink="">
      <xdr:nvSpPr>
        <xdr:cNvPr id="87" name="楕円 86"/>
        <xdr:cNvSpPr/>
      </xdr:nvSpPr>
      <xdr:spPr>
        <a:xfrm>
          <a:off x="47752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35214</xdr:rowOff>
    </xdr:from>
    <xdr:ext cx="762000" cy="259045"/>
    <xdr:sp macro="" textlink="">
      <xdr:nvSpPr>
        <xdr:cNvPr id="88" name="人件費該当値テキスト"/>
        <xdr:cNvSpPr txBox="1"/>
      </xdr:nvSpPr>
      <xdr:spPr>
        <a:xfrm>
          <a:off x="4914900" y="655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56606</xdr:rowOff>
    </xdr:from>
    <xdr:to>
      <xdr:col>20</xdr:col>
      <xdr:colOff>38100</xdr:colOff>
      <xdr:row>38</xdr:row>
      <xdr:rowOff>158206</xdr:rowOff>
    </xdr:to>
    <xdr:sp macro="" textlink="">
      <xdr:nvSpPr>
        <xdr:cNvPr id="89" name="楕円 88"/>
        <xdr:cNvSpPr/>
      </xdr:nvSpPr>
      <xdr:spPr>
        <a:xfrm>
          <a:off x="3937000" y="65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142983</xdr:rowOff>
    </xdr:from>
    <xdr:ext cx="736600" cy="259045"/>
    <xdr:sp macro="" textlink="">
      <xdr:nvSpPr>
        <xdr:cNvPr id="90" name="テキスト ボックス 89"/>
        <xdr:cNvSpPr txBox="1"/>
      </xdr:nvSpPr>
      <xdr:spPr>
        <a:xfrm>
          <a:off x="3606800" y="6658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17417</xdr:rowOff>
    </xdr:from>
    <xdr:to>
      <xdr:col>15</xdr:col>
      <xdr:colOff>149225</xdr:colOff>
      <xdr:row>38</xdr:row>
      <xdr:rowOff>119017</xdr:rowOff>
    </xdr:to>
    <xdr:sp macro="" textlink="">
      <xdr:nvSpPr>
        <xdr:cNvPr id="91" name="楕円 90"/>
        <xdr:cNvSpPr/>
      </xdr:nvSpPr>
      <xdr:spPr>
        <a:xfrm>
          <a:off x="3048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103794</xdr:rowOff>
    </xdr:from>
    <xdr:ext cx="762000" cy="259045"/>
    <xdr:sp macro="" textlink="">
      <xdr:nvSpPr>
        <xdr:cNvPr id="92" name="テキスト ボックス 91"/>
        <xdr:cNvSpPr txBox="1"/>
      </xdr:nvSpPr>
      <xdr:spPr>
        <a:xfrm>
          <a:off x="2717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3" name="楕円 92"/>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4" name="テキスト ボックス 93"/>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148046</xdr:rowOff>
    </xdr:from>
    <xdr:to>
      <xdr:col>6</xdr:col>
      <xdr:colOff>171450</xdr:colOff>
      <xdr:row>39</xdr:row>
      <xdr:rowOff>78196</xdr:rowOff>
    </xdr:to>
    <xdr:sp macro="" textlink="">
      <xdr:nvSpPr>
        <xdr:cNvPr id="95" name="楕円 94"/>
        <xdr:cNvSpPr/>
      </xdr:nvSpPr>
      <xdr:spPr>
        <a:xfrm>
          <a:off x="1270000" y="666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62973</xdr:rowOff>
    </xdr:from>
    <xdr:ext cx="762000" cy="259045"/>
    <xdr:sp macro="" textlink="">
      <xdr:nvSpPr>
        <xdr:cNvPr id="96" name="テキスト ボックス 95"/>
        <xdr:cNvSpPr txBox="1"/>
      </xdr:nvSpPr>
      <xdr:spPr>
        <a:xfrm>
          <a:off x="939800" y="674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ポイント減少している。文化施設・体育施設の指定管理委託料の減額や、堆肥生産センターの事業廃止が主な要因として挙げられる。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長期継続契約や類似業務の契約一本化など更なる行財政改革の推進を図りながら削減に努めていく。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96520</xdr:rowOff>
    </xdr:from>
    <xdr:to>
      <xdr:col>82</xdr:col>
      <xdr:colOff>107950</xdr:colOff>
      <xdr:row>14</xdr:row>
      <xdr:rowOff>119380</xdr:rowOff>
    </xdr:to>
    <xdr:cxnSp macro="">
      <xdr:nvCxnSpPr>
        <xdr:cNvPr id="129" name="直線コネクタ 128"/>
        <xdr:cNvCxnSpPr/>
      </xdr:nvCxnSpPr>
      <xdr:spPr>
        <a:xfrm flipV="1">
          <a:off x="15671800" y="2496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73660</xdr:rowOff>
    </xdr:from>
    <xdr:to>
      <xdr:col>78</xdr:col>
      <xdr:colOff>69850</xdr:colOff>
      <xdr:row>14</xdr:row>
      <xdr:rowOff>119380</xdr:rowOff>
    </xdr:to>
    <xdr:cxnSp macro="">
      <xdr:nvCxnSpPr>
        <xdr:cNvPr id="132" name="直線コネクタ 131"/>
        <xdr:cNvCxnSpPr/>
      </xdr:nvCxnSpPr>
      <xdr:spPr>
        <a:xfrm>
          <a:off x="14782800" y="2473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123190</xdr:rowOff>
    </xdr:from>
    <xdr:to>
      <xdr:col>73</xdr:col>
      <xdr:colOff>180975</xdr:colOff>
      <xdr:row>14</xdr:row>
      <xdr:rowOff>73660</xdr:rowOff>
    </xdr:to>
    <xdr:cxnSp macro="">
      <xdr:nvCxnSpPr>
        <xdr:cNvPr id="135" name="直線コネクタ 134"/>
        <xdr:cNvCxnSpPr/>
      </xdr:nvCxnSpPr>
      <xdr:spPr>
        <a:xfrm>
          <a:off x="13893800" y="2352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115570</xdr:rowOff>
    </xdr:from>
    <xdr:to>
      <xdr:col>69</xdr:col>
      <xdr:colOff>92075</xdr:colOff>
      <xdr:row>13</xdr:row>
      <xdr:rowOff>123190</xdr:rowOff>
    </xdr:to>
    <xdr:cxnSp macro="">
      <xdr:nvCxnSpPr>
        <xdr:cNvPr id="138" name="直線コネクタ 137"/>
        <xdr:cNvCxnSpPr/>
      </xdr:nvCxnSpPr>
      <xdr:spPr>
        <a:xfrm>
          <a:off x="13004800" y="2344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42" name="テキスト ボックス 141"/>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45720</xdr:rowOff>
    </xdr:from>
    <xdr:to>
      <xdr:col>82</xdr:col>
      <xdr:colOff>158750</xdr:colOff>
      <xdr:row>14</xdr:row>
      <xdr:rowOff>147320</xdr:rowOff>
    </xdr:to>
    <xdr:sp macro="" textlink="">
      <xdr:nvSpPr>
        <xdr:cNvPr id="148" name="楕円 147"/>
        <xdr:cNvSpPr/>
      </xdr:nvSpPr>
      <xdr:spPr>
        <a:xfrm>
          <a:off x="164592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62247</xdr:rowOff>
    </xdr:from>
    <xdr:ext cx="762000" cy="259045"/>
    <xdr:sp macro="" textlink="">
      <xdr:nvSpPr>
        <xdr:cNvPr id="149" name="物件費該当値テキスト"/>
        <xdr:cNvSpPr txBox="1"/>
      </xdr:nvSpPr>
      <xdr:spPr>
        <a:xfrm>
          <a:off x="165989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68580</xdr:rowOff>
    </xdr:from>
    <xdr:to>
      <xdr:col>78</xdr:col>
      <xdr:colOff>120650</xdr:colOff>
      <xdr:row>14</xdr:row>
      <xdr:rowOff>170180</xdr:rowOff>
    </xdr:to>
    <xdr:sp macro="" textlink="">
      <xdr:nvSpPr>
        <xdr:cNvPr id="150" name="楕円 149"/>
        <xdr:cNvSpPr/>
      </xdr:nvSpPr>
      <xdr:spPr>
        <a:xfrm>
          <a:off x="1562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8907</xdr:rowOff>
    </xdr:from>
    <xdr:ext cx="736600" cy="259045"/>
    <xdr:sp macro="" textlink="">
      <xdr:nvSpPr>
        <xdr:cNvPr id="151" name="テキスト ボックス 150"/>
        <xdr:cNvSpPr txBox="1"/>
      </xdr:nvSpPr>
      <xdr:spPr>
        <a:xfrm>
          <a:off x="15290800" y="223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22860</xdr:rowOff>
    </xdr:from>
    <xdr:to>
      <xdr:col>74</xdr:col>
      <xdr:colOff>31750</xdr:colOff>
      <xdr:row>14</xdr:row>
      <xdr:rowOff>124460</xdr:rowOff>
    </xdr:to>
    <xdr:sp macro="" textlink="">
      <xdr:nvSpPr>
        <xdr:cNvPr id="152" name="楕円 151"/>
        <xdr:cNvSpPr/>
      </xdr:nvSpPr>
      <xdr:spPr>
        <a:xfrm>
          <a:off x="14732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134637</xdr:rowOff>
    </xdr:from>
    <xdr:ext cx="762000" cy="259045"/>
    <xdr:sp macro="" textlink="">
      <xdr:nvSpPr>
        <xdr:cNvPr id="153" name="テキスト ボックス 152"/>
        <xdr:cNvSpPr txBox="1"/>
      </xdr:nvSpPr>
      <xdr:spPr>
        <a:xfrm>
          <a:off x="14401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72390</xdr:rowOff>
    </xdr:from>
    <xdr:to>
      <xdr:col>69</xdr:col>
      <xdr:colOff>142875</xdr:colOff>
      <xdr:row>14</xdr:row>
      <xdr:rowOff>2540</xdr:rowOff>
    </xdr:to>
    <xdr:sp macro="" textlink="">
      <xdr:nvSpPr>
        <xdr:cNvPr id="154" name="楕円 153"/>
        <xdr:cNvSpPr/>
      </xdr:nvSpPr>
      <xdr:spPr>
        <a:xfrm>
          <a:off x="13843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12717</xdr:rowOff>
    </xdr:from>
    <xdr:ext cx="762000" cy="259045"/>
    <xdr:sp macro="" textlink="">
      <xdr:nvSpPr>
        <xdr:cNvPr id="155" name="テキスト ボックス 154"/>
        <xdr:cNvSpPr txBox="1"/>
      </xdr:nvSpPr>
      <xdr:spPr>
        <a:xfrm>
          <a:off x="13512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64770</xdr:rowOff>
    </xdr:from>
    <xdr:to>
      <xdr:col>65</xdr:col>
      <xdr:colOff>53975</xdr:colOff>
      <xdr:row>13</xdr:row>
      <xdr:rowOff>166370</xdr:rowOff>
    </xdr:to>
    <xdr:sp macro="" textlink="">
      <xdr:nvSpPr>
        <xdr:cNvPr id="156" name="楕円 155"/>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5097</xdr:rowOff>
    </xdr:from>
    <xdr:ext cx="762000" cy="259045"/>
    <xdr:sp macro="" textlink="">
      <xdr:nvSpPr>
        <xdr:cNvPr id="157" name="テキスト ボックス 156"/>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ポイント減少している。保育園の委託保育料の減額や、おむつ支給費について一部市町村特別給付費として介護保険特別会計に移行されたことが主な要因と考えられる。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類似団体や県平均と比較すると低い状態が続いているが、今後も扶助費が増加することを見据え、住民ニーズを的確に把握し、適正な執行に努める。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127000</xdr:rowOff>
    </xdr:to>
    <xdr:cxnSp macro="">
      <xdr:nvCxnSpPr>
        <xdr:cNvPr id="192" name="直線コネクタ 191"/>
        <xdr:cNvCxnSpPr/>
      </xdr:nvCxnSpPr>
      <xdr:spPr>
        <a:xfrm flipV="1">
          <a:off x="3987800" y="9352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127000</xdr:rowOff>
    </xdr:to>
    <xdr:cxnSp macro="">
      <xdr:nvCxnSpPr>
        <xdr:cNvPr id="195" name="直線コネクタ 194"/>
        <xdr:cNvCxnSpPr/>
      </xdr:nvCxnSpPr>
      <xdr:spPr>
        <a:xfrm>
          <a:off x="3098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54</xdr:row>
      <xdr:rowOff>94343</xdr:rowOff>
    </xdr:to>
    <xdr:cxnSp macro="">
      <xdr:nvCxnSpPr>
        <xdr:cNvPr id="198" name="直線コネクタ 197"/>
        <xdr:cNvCxnSpPr/>
      </xdr:nvCxnSpPr>
      <xdr:spPr>
        <a:xfrm>
          <a:off x="2209800" y="9303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54</xdr:row>
      <xdr:rowOff>45357</xdr:rowOff>
    </xdr:to>
    <xdr:cxnSp macro="">
      <xdr:nvCxnSpPr>
        <xdr:cNvPr id="201" name="直線コネクタ 200"/>
        <xdr:cNvCxnSpPr/>
      </xdr:nvCxnSpPr>
      <xdr:spPr>
        <a:xfrm>
          <a:off x="1320800" y="9238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1" name="楕円 210"/>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2"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3" name="楕円 212"/>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4" name="テキスト ボックス 213"/>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5" name="楕円 214"/>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6" name="テキスト ボックス 215"/>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17" name="楕円 216"/>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8" name="テキスト ボックス 217"/>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9" name="楕円 218"/>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20" name="テキスト ボックス 219"/>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ポイント増加し、引き続き類似団体中最下位となっている。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特別会計への繰出金の割合が依然として高い状況にあることによるものと考えられるが、増加傾向にある下水道事業会計への繰出金は令和元年度をピークとし緩やかに減少していく見込みである。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今後も特別会計への繰出基準を明確にし、受益者負担の適正化を図る。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127000</xdr:rowOff>
    </xdr:from>
    <xdr:to>
      <xdr:col>82</xdr:col>
      <xdr:colOff>107950</xdr:colOff>
      <xdr:row>60</xdr:row>
      <xdr:rowOff>134620</xdr:rowOff>
    </xdr:to>
    <xdr:cxnSp macro="">
      <xdr:nvCxnSpPr>
        <xdr:cNvPr id="253" name="直線コネクタ 252"/>
        <xdr:cNvCxnSpPr/>
      </xdr:nvCxnSpPr>
      <xdr:spPr>
        <a:xfrm>
          <a:off x="15671800" y="10414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127000</xdr:rowOff>
    </xdr:from>
    <xdr:to>
      <xdr:col>78</xdr:col>
      <xdr:colOff>69850</xdr:colOff>
      <xdr:row>60</xdr:row>
      <xdr:rowOff>134620</xdr:rowOff>
    </xdr:to>
    <xdr:cxnSp macro="">
      <xdr:nvCxnSpPr>
        <xdr:cNvPr id="256" name="直線コネクタ 255"/>
        <xdr:cNvCxnSpPr/>
      </xdr:nvCxnSpPr>
      <xdr:spPr>
        <a:xfrm flipV="1">
          <a:off x="14782800" y="1041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111760</xdr:rowOff>
    </xdr:from>
    <xdr:to>
      <xdr:col>73</xdr:col>
      <xdr:colOff>180975</xdr:colOff>
      <xdr:row>60</xdr:row>
      <xdr:rowOff>134620</xdr:rowOff>
    </xdr:to>
    <xdr:cxnSp macro="">
      <xdr:nvCxnSpPr>
        <xdr:cNvPr id="259" name="直線コネクタ 258"/>
        <xdr:cNvCxnSpPr/>
      </xdr:nvCxnSpPr>
      <xdr:spPr>
        <a:xfrm>
          <a:off x="13893800" y="10398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111760</xdr:rowOff>
    </xdr:from>
    <xdr:to>
      <xdr:col>69</xdr:col>
      <xdr:colOff>92075</xdr:colOff>
      <xdr:row>60</xdr:row>
      <xdr:rowOff>134620</xdr:rowOff>
    </xdr:to>
    <xdr:cxnSp macro="">
      <xdr:nvCxnSpPr>
        <xdr:cNvPr id="262" name="直線コネクタ 261"/>
        <xdr:cNvCxnSpPr/>
      </xdr:nvCxnSpPr>
      <xdr:spPr>
        <a:xfrm flipV="1">
          <a:off x="13004800" y="10398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6" name="テキスト ボックス 265"/>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83820</xdr:rowOff>
    </xdr:from>
    <xdr:to>
      <xdr:col>82</xdr:col>
      <xdr:colOff>158750</xdr:colOff>
      <xdr:row>61</xdr:row>
      <xdr:rowOff>13970</xdr:rowOff>
    </xdr:to>
    <xdr:sp macro="" textlink="">
      <xdr:nvSpPr>
        <xdr:cNvPr id="272" name="楕円 271"/>
        <xdr:cNvSpPr/>
      </xdr:nvSpPr>
      <xdr:spPr>
        <a:xfrm>
          <a:off x="164592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163847</xdr:rowOff>
    </xdr:from>
    <xdr:ext cx="762000" cy="259045"/>
    <xdr:sp macro="" textlink="">
      <xdr:nvSpPr>
        <xdr:cNvPr id="273" name="その他該当値テキスト"/>
        <xdr:cNvSpPr txBox="1"/>
      </xdr:nvSpPr>
      <xdr:spPr>
        <a:xfrm>
          <a:off x="16598900" y="1027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74" name="楕円 273"/>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75" name="テキスト ボックス 274"/>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83820</xdr:rowOff>
    </xdr:from>
    <xdr:to>
      <xdr:col>74</xdr:col>
      <xdr:colOff>31750</xdr:colOff>
      <xdr:row>61</xdr:row>
      <xdr:rowOff>13970</xdr:rowOff>
    </xdr:to>
    <xdr:sp macro="" textlink="">
      <xdr:nvSpPr>
        <xdr:cNvPr id="276" name="楕円 275"/>
        <xdr:cNvSpPr/>
      </xdr:nvSpPr>
      <xdr:spPr>
        <a:xfrm>
          <a:off x="14732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170197</xdr:rowOff>
    </xdr:from>
    <xdr:ext cx="762000" cy="259045"/>
    <xdr:sp macro="" textlink="">
      <xdr:nvSpPr>
        <xdr:cNvPr id="277" name="テキスト ボックス 276"/>
        <xdr:cNvSpPr txBox="1"/>
      </xdr:nvSpPr>
      <xdr:spPr>
        <a:xfrm>
          <a:off x="14401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60960</xdr:rowOff>
    </xdr:from>
    <xdr:to>
      <xdr:col>69</xdr:col>
      <xdr:colOff>142875</xdr:colOff>
      <xdr:row>60</xdr:row>
      <xdr:rowOff>162560</xdr:rowOff>
    </xdr:to>
    <xdr:sp macro="" textlink="">
      <xdr:nvSpPr>
        <xdr:cNvPr id="278" name="楕円 277"/>
        <xdr:cNvSpPr/>
      </xdr:nvSpPr>
      <xdr:spPr>
        <a:xfrm>
          <a:off x="13843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147337</xdr:rowOff>
    </xdr:from>
    <xdr:ext cx="762000" cy="259045"/>
    <xdr:sp macro="" textlink="">
      <xdr:nvSpPr>
        <xdr:cNvPr id="279" name="テキスト ボックス 278"/>
        <xdr:cNvSpPr txBox="1"/>
      </xdr:nvSpPr>
      <xdr:spPr>
        <a:xfrm>
          <a:off x="13512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83820</xdr:rowOff>
    </xdr:from>
    <xdr:to>
      <xdr:col>65</xdr:col>
      <xdr:colOff>53975</xdr:colOff>
      <xdr:row>61</xdr:row>
      <xdr:rowOff>13970</xdr:rowOff>
    </xdr:to>
    <xdr:sp macro="" textlink="">
      <xdr:nvSpPr>
        <xdr:cNvPr id="280" name="楕円 279"/>
        <xdr:cNvSpPr/>
      </xdr:nvSpPr>
      <xdr:spPr>
        <a:xfrm>
          <a:off x="12954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170197</xdr:rowOff>
    </xdr:from>
    <xdr:ext cx="762000" cy="259045"/>
    <xdr:sp macro="" textlink="">
      <xdr:nvSpPr>
        <xdr:cNvPr id="281" name="テキスト ボックス 280"/>
        <xdr:cNvSpPr txBox="1"/>
      </xdr:nvSpPr>
      <xdr:spPr>
        <a:xfrm>
          <a:off x="12623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ポイント増加しており、主な要因として一部事務組合への建設負担金の増額が挙げられる。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金交付団体の運営・事業実施状況から補助金が適正に活用されているか、決算状況などから補助金額は適切かなど、今後も補助費等の適正な執行に努め、必要性の低い補助金については積極的に見直し・廃止を検討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43180</xdr:rowOff>
    </xdr:from>
    <xdr:to>
      <xdr:col>82</xdr:col>
      <xdr:colOff>107950</xdr:colOff>
      <xdr:row>34</xdr:row>
      <xdr:rowOff>66040</xdr:rowOff>
    </xdr:to>
    <xdr:cxnSp macro="">
      <xdr:nvCxnSpPr>
        <xdr:cNvPr id="314" name="直線コネクタ 313"/>
        <xdr:cNvCxnSpPr/>
      </xdr:nvCxnSpPr>
      <xdr:spPr>
        <a:xfrm>
          <a:off x="15671800" y="5872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43180</xdr:rowOff>
    </xdr:from>
    <xdr:to>
      <xdr:col>78</xdr:col>
      <xdr:colOff>69850</xdr:colOff>
      <xdr:row>34</xdr:row>
      <xdr:rowOff>58420</xdr:rowOff>
    </xdr:to>
    <xdr:cxnSp macro="">
      <xdr:nvCxnSpPr>
        <xdr:cNvPr id="317" name="直線コネクタ 316"/>
        <xdr:cNvCxnSpPr/>
      </xdr:nvCxnSpPr>
      <xdr:spPr>
        <a:xfrm flipV="1">
          <a:off x="14782800" y="587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58420</xdr:rowOff>
    </xdr:to>
    <xdr:cxnSp macro="">
      <xdr:nvCxnSpPr>
        <xdr:cNvPr id="320" name="直線コネクタ 319"/>
        <xdr:cNvCxnSpPr/>
      </xdr:nvCxnSpPr>
      <xdr:spPr>
        <a:xfrm>
          <a:off x="13893800" y="5887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66040</xdr:rowOff>
    </xdr:to>
    <xdr:cxnSp macro="">
      <xdr:nvCxnSpPr>
        <xdr:cNvPr id="323" name="直線コネクタ 322"/>
        <xdr:cNvCxnSpPr/>
      </xdr:nvCxnSpPr>
      <xdr:spPr>
        <a:xfrm flipV="1">
          <a:off x="13004800" y="588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7" name="テキスト ボックス 326"/>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xdr:rowOff>
    </xdr:from>
    <xdr:to>
      <xdr:col>82</xdr:col>
      <xdr:colOff>158750</xdr:colOff>
      <xdr:row>34</xdr:row>
      <xdr:rowOff>116840</xdr:rowOff>
    </xdr:to>
    <xdr:sp macro="" textlink="">
      <xdr:nvSpPr>
        <xdr:cNvPr id="333" name="楕円 332"/>
        <xdr:cNvSpPr/>
      </xdr:nvSpPr>
      <xdr:spPr>
        <a:xfrm>
          <a:off x="16459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31767</xdr:rowOff>
    </xdr:from>
    <xdr:ext cx="762000" cy="259045"/>
    <xdr:sp macro="" textlink="">
      <xdr:nvSpPr>
        <xdr:cNvPr id="334" name="補助費等該当値テキスト"/>
        <xdr:cNvSpPr txBox="1"/>
      </xdr:nvSpPr>
      <xdr:spPr>
        <a:xfrm>
          <a:off x="16598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163830</xdr:rowOff>
    </xdr:from>
    <xdr:to>
      <xdr:col>78</xdr:col>
      <xdr:colOff>120650</xdr:colOff>
      <xdr:row>34</xdr:row>
      <xdr:rowOff>93980</xdr:rowOff>
    </xdr:to>
    <xdr:sp macro="" textlink="">
      <xdr:nvSpPr>
        <xdr:cNvPr id="335" name="楕円 334"/>
        <xdr:cNvSpPr/>
      </xdr:nvSpPr>
      <xdr:spPr>
        <a:xfrm>
          <a:off x="15621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104157</xdr:rowOff>
    </xdr:from>
    <xdr:ext cx="736600" cy="259045"/>
    <xdr:sp macro="" textlink="">
      <xdr:nvSpPr>
        <xdr:cNvPr id="336" name="テキスト ボックス 335"/>
        <xdr:cNvSpPr txBox="1"/>
      </xdr:nvSpPr>
      <xdr:spPr>
        <a:xfrm>
          <a:off x="15290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xdr:rowOff>
    </xdr:from>
    <xdr:to>
      <xdr:col>74</xdr:col>
      <xdr:colOff>31750</xdr:colOff>
      <xdr:row>34</xdr:row>
      <xdr:rowOff>109220</xdr:rowOff>
    </xdr:to>
    <xdr:sp macro="" textlink="">
      <xdr:nvSpPr>
        <xdr:cNvPr id="337" name="楕円 336"/>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119397</xdr:rowOff>
    </xdr:from>
    <xdr:ext cx="762000" cy="259045"/>
    <xdr:sp macro="" textlink="">
      <xdr:nvSpPr>
        <xdr:cNvPr id="338" name="テキスト ボックス 337"/>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39" name="楕円 338"/>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40" name="テキスト ボックス 339"/>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41" name="楕円 340"/>
        <xdr:cNvSpPr/>
      </xdr:nvSpPr>
      <xdr:spPr>
        <a:xfrm>
          <a:off x="12954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42" name="テキスト ボックス 341"/>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ポイント増加し、類似団体中最下位となった。平成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年度に借入を行った大規模事業や平成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年度に据置なしで借入を行った事業の元金償還開始によるものと考えられる。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今後も大規模事業が予定されていることから公債費の増加が見込まれるが、事業実施時期の見直しや新規事業の抑制、地方債償還の財源として基金を活用するなど、比率の改善を図る。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91077</xdr:rowOff>
    </xdr:from>
    <xdr:to>
      <xdr:col>24</xdr:col>
      <xdr:colOff>25400</xdr:colOff>
      <xdr:row>81</xdr:row>
      <xdr:rowOff>37193</xdr:rowOff>
    </xdr:to>
    <xdr:cxnSp macro="">
      <xdr:nvCxnSpPr>
        <xdr:cNvPr id="376" name="直線コネクタ 375"/>
        <xdr:cNvCxnSpPr/>
      </xdr:nvCxnSpPr>
      <xdr:spPr>
        <a:xfrm>
          <a:off x="3987800" y="13807077"/>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7" name="公債費平均値テキスト"/>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73116</xdr:rowOff>
    </xdr:from>
    <xdr:to>
      <xdr:col>19</xdr:col>
      <xdr:colOff>187325</xdr:colOff>
      <xdr:row>80</xdr:row>
      <xdr:rowOff>91077</xdr:rowOff>
    </xdr:to>
    <xdr:cxnSp macro="">
      <xdr:nvCxnSpPr>
        <xdr:cNvPr id="379" name="直線コネクタ 378"/>
        <xdr:cNvCxnSpPr/>
      </xdr:nvCxnSpPr>
      <xdr:spPr>
        <a:xfrm>
          <a:off x="3098800" y="13617666"/>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81" name="テキスト ボックス 380"/>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100874</xdr:rowOff>
    </xdr:from>
    <xdr:to>
      <xdr:col>15</xdr:col>
      <xdr:colOff>98425</xdr:colOff>
      <xdr:row>79</xdr:row>
      <xdr:rowOff>73116</xdr:rowOff>
    </xdr:to>
    <xdr:cxnSp macro="">
      <xdr:nvCxnSpPr>
        <xdr:cNvPr id="382" name="直線コネクタ 381"/>
        <xdr:cNvCxnSpPr/>
      </xdr:nvCxnSpPr>
      <xdr:spPr>
        <a:xfrm>
          <a:off x="2209800" y="13473974"/>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4" name="テキスト ボックス 383"/>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100874</xdr:rowOff>
    </xdr:from>
    <xdr:to>
      <xdr:col>11</xdr:col>
      <xdr:colOff>9525</xdr:colOff>
      <xdr:row>78</xdr:row>
      <xdr:rowOff>127000</xdr:rowOff>
    </xdr:to>
    <xdr:cxnSp macro="">
      <xdr:nvCxnSpPr>
        <xdr:cNvPr id="385" name="直線コネクタ 384"/>
        <xdr:cNvCxnSpPr/>
      </xdr:nvCxnSpPr>
      <xdr:spPr>
        <a:xfrm flipV="1">
          <a:off x="1320800" y="134739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7" name="テキスト ボックス 386"/>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83475</xdr:rowOff>
    </xdr:from>
    <xdr:ext cx="762000" cy="259045"/>
    <xdr:sp macro="" textlink="">
      <xdr:nvSpPr>
        <xdr:cNvPr id="389" name="テキスト ボックス 388"/>
        <xdr:cNvSpPr txBox="1"/>
      </xdr:nvSpPr>
      <xdr:spPr>
        <a:xfrm>
          <a:off x="939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157843</xdr:rowOff>
    </xdr:from>
    <xdr:to>
      <xdr:col>24</xdr:col>
      <xdr:colOff>76200</xdr:colOff>
      <xdr:row>81</xdr:row>
      <xdr:rowOff>87993</xdr:rowOff>
    </xdr:to>
    <xdr:sp macro="" textlink="">
      <xdr:nvSpPr>
        <xdr:cNvPr id="395" name="楕円 394"/>
        <xdr:cNvSpPr/>
      </xdr:nvSpPr>
      <xdr:spPr>
        <a:xfrm>
          <a:off x="47752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66420</xdr:rowOff>
    </xdr:from>
    <xdr:ext cx="762000" cy="259045"/>
    <xdr:sp macro="" textlink="">
      <xdr:nvSpPr>
        <xdr:cNvPr id="396" name="公債費該当値テキスト"/>
        <xdr:cNvSpPr txBox="1"/>
      </xdr:nvSpPr>
      <xdr:spPr>
        <a:xfrm>
          <a:off x="4914900" y="137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40277</xdr:rowOff>
    </xdr:from>
    <xdr:to>
      <xdr:col>20</xdr:col>
      <xdr:colOff>38100</xdr:colOff>
      <xdr:row>80</xdr:row>
      <xdr:rowOff>141877</xdr:rowOff>
    </xdr:to>
    <xdr:sp macro="" textlink="">
      <xdr:nvSpPr>
        <xdr:cNvPr id="397" name="楕円 396"/>
        <xdr:cNvSpPr/>
      </xdr:nvSpPr>
      <xdr:spPr>
        <a:xfrm>
          <a:off x="3937000" y="137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126654</xdr:rowOff>
    </xdr:from>
    <xdr:ext cx="736600" cy="259045"/>
    <xdr:sp macro="" textlink="">
      <xdr:nvSpPr>
        <xdr:cNvPr id="398" name="テキスト ボックス 397"/>
        <xdr:cNvSpPr txBox="1"/>
      </xdr:nvSpPr>
      <xdr:spPr>
        <a:xfrm>
          <a:off x="3606800" y="1384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22316</xdr:rowOff>
    </xdr:from>
    <xdr:to>
      <xdr:col>15</xdr:col>
      <xdr:colOff>149225</xdr:colOff>
      <xdr:row>79</xdr:row>
      <xdr:rowOff>123916</xdr:rowOff>
    </xdr:to>
    <xdr:sp macro="" textlink="">
      <xdr:nvSpPr>
        <xdr:cNvPr id="399" name="楕円 398"/>
        <xdr:cNvSpPr/>
      </xdr:nvSpPr>
      <xdr:spPr>
        <a:xfrm>
          <a:off x="3048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108693</xdr:rowOff>
    </xdr:from>
    <xdr:ext cx="762000" cy="259045"/>
    <xdr:sp macro="" textlink="">
      <xdr:nvSpPr>
        <xdr:cNvPr id="400" name="テキスト ボックス 399"/>
        <xdr:cNvSpPr txBox="1"/>
      </xdr:nvSpPr>
      <xdr:spPr>
        <a:xfrm>
          <a:off x="2717800" y="136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50074</xdr:rowOff>
    </xdr:from>
    <xdr:to>
      <xdr:col>11</xdr:col>
      <xdr:colOff>60325</xdr:colOff>
      <xdr:row>78</xdr:row>
      <xdr:rowOff>151674</xdr:rowOff>
    </xdr:to>
    <xdr:sp macro="" textlink="">
      <xdr:nvSpPr>
        <xdr:cNvPr id="401" name="楕円 400"/>
        <xdr:cNvSpPr/>
      </xdr:nvSpPr>
      <xdr:spPr>
        <a:xfrm>
          <a:off x="2159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136451</xdr:rowOff>
    </xdr:from>
    <xdr:ext cx="762000" cy="259045"/>
    <xdr:sp macro="" textlink="">
      <xdr:nvSpPr>
        <xdr:cNvPr id="402" name="テキスト ボックス 401"/>
        <xdr:cNvSpPr txBox="1"/>
      </xdr:nvSpPr>
      <xdr:spPr>
        <a:xfrm>
          <a:off x="1828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403" name="楕円 402"/>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404" name="テキスト ボックス 403"/>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年度と同数値となっている。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一部事務組合への建設負担金の増加はありつつも、</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委託保育料の減額等により、同程度の比率となったと考えられる。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改善に向け、物件費の削減や繰出金の抑制等により財政の健全化に努める。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77</xdr:row>
      <xdr:rowOff>161289</xdr:rowOff>
    </xdr:to>
    <xdr:cxnSp macro="">
      <xdr:nvCxnSpPr>
        <xdr:cNvPr id="437" name="直線コネクタ 436"/>
        <xdr:cNvCxnSpPr/>
      </xdr:nvCxnSpPr>
      <xdr:spPr>
        <a:xfrm>
          <a:off x="15671800" y="13362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8"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77470</xdr:rowOff>
    </xdr:from>
    <xdr:to>
      <xdr:col>78</xdr:col>
      <xdr:colOff>69850</xdr:colOff>
      <xdr:row>77</xdr:row>
      <xdr:rowOff>161289</xdr:rowOff>
    </xdr:to>
    <xdr:cxnSp macro="">
      <xdr:nvCxnSpPr>
        <xdr:cNvPr id="440" name="直線コネクタ 439"/>
        <xdr:cNvCxnSpPr/>
      </xdr:nvCxnSpPr>
      <xdr:spPr>
        <a:xfrm>
          <a:off x="14782800" y="132791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77470</xdr:rowOff>
    </xdr:to>
    <xdr:cxnSp macro="">
      <xdr:nvCxnSpPr>
        <xdr:cNvPr id="443" name="直線コネクタ 442"/>
        <xdr:cNvCxnSpPr/>
      </xdr:nvCxnSpPr>
      <xdr:spPr>
        <a:xfrm>
          <a:off x="13893800" y="131800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54611</xdr:rowOff>
    </xdr:to>
    <xdr:cxnSp macro="">
      <xdr:nvCxnSpPr>
        <xdr:cNvPr id="446" name="直線コネクタ 445"/>
        <xdr:cNvCxnSpPr/>
      </xdr:nvCxnSpPr>
      <xdr:spPr>
        <a:xfrm flipV="1">
          <a:off x="13004800" y="131800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8" name="テキスト ボックス 44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50" name="テキスト ボックス 449"/>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56" name="楕円 455"/>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57"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58" name="楕円 457"/>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59" name="テキスト ボックス 458"/>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26670</xdr:rowOff>
    </xdr:from>
    <xdr:to>
      <xdr:col>74</xdr:col>
      <xdr:colOff>31750</xdr:colOff>
      <xdr:row>77</xdr:row>
      <xdr:rowOff>128270</xdr:rowOff>
    </xdr:to>
    <xdr:sp macro="" textlink="">
      <xdr:nvSpPr>
        <xdr:cNvPr id="460" name="楕円 459"/>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113047</xdr:rowOff>
    </xdr:from>
    <xdr:ext cx="762000" cy="259045"/>
    <xdr:sp macro="" textlink="">
      <xdr:nvSpPr>
        <xdr:cNvPr id="461" name="テキスト ボックス 460"/>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62" name="楕円 461"/>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63" name="テキスト ボックス 462"/>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64" name="楕円 463"/>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90188</xdr:rowOff>
    </xdr:from>
    <xdr:ext cx="762000" cy="259045"/>
    <xdr:sp macro="" textlink="">
      <xdr:nvSpPr>
        <xdr:cNvPr id="465" name="テキスト ボックス 464"/>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11829</xdr:rowOff>
    </xdr:from>
    <xdr:to>
      <xdr:col>29</xdr:col>
      <xdr:colOff>127000</xdr:colOff>
      <xdr:row>14</xdr:row>
      <xdr:rowOff>70383</xdr:rowOff>
    </xdr:to>
    <xdr:cxnSp macro="">
      <xdr:nvCxnSpPr>
        <xdr:cNvPr id="52" name="直線コネクタ 51"/>
        <xdr:cNvCxnSpPr/>
      </xdr:nvCxnSpPr>
      <xdr:spPr bwMode="auto">
        <a:xfrm flipV="1">
          <a:off x="5003800" y="2459754"/>
          <a:ext cx="647700" cy="58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120346</xdr:rowOff>
    </xdr:from>
    <xdr:ext cx="762000" cy="259045"/>
    <xdr:sp macro="" textlink="">
      <xdr:nvSpPr>
        <xdr:cNvPr id="53" name="人口1人当たり決算額の推移平均値テキスト130"/>
        <xdr:cNvSpPr txBox="1"/>
      </xdr:nvSpPr>
      <xdr:spPr>
        <a:xfrm>
          <a:off x="5740400" y="291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70383</xdr:rowOff>
    </xdr:from>
    <xdr:to>
      <xdr:col>26</xdr:col>
      <xdr:colOff>50800</xdr:colOff>
      <xdr:row>14</xdr:row>
      <xdr:rowOff>95725</xdr:rowOff>
    </xdr:to>
    <xdr:cxnSp macro="">
      <xdr:nvCxnSpPr>
        <xdr:cNvPr id="55" name="直線コネクタ 54"/>
        <xdr:cNvCxnSpPr/>
      </xdr:nvCxnSpPr>
      <xdr:spPr bwMode="auto">
        <a:xfrm flipV="1">
          <a:off x="4305300" y="2518308"/>
          <a:ext cx="698500" cy="25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45107</xdr:rowOff>
    </xdr:from>
    <xdr:to>
      <xdr:col>22</xdr:col>
      <xdr:colOff>114300</xdr:colOff>
      <xdr:row>14</xdr:row>
      <xdr:rowOff>95725</xdr:rowOff>
    </xdr:to>
    <xdr:cxnSp macro="">
      <xdr:nvCxnSpPr>
        <xdr:cNvPr id="58" name="直線コネクタ 57"/>
        <xdr:cNvCxnSpPr/>
      </xdr:nvCxnSpPr>
      <xdr:spPr bwMode="auto">
        <a:xfrm>
          <a:off x="3606800" y="2493032"/>
          <a:ext cx="698500" cy="50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34967</xdr:rowOff>
    </xdr:from>
    <xdr:to>
      <xdr:col>18</xdr:col>
      <xdr:colOff>177800</xdr:colOff>
      <xdr:row>14</xdr:row>
      <xdr:rowOff>45107</xdr:rowOff>
    </xdr:to>
    <xdr:cxnSp macro="">
      <xdr:nvCxnSpPr>
        <xdr:cNvPr id="61" name="直線コネクタ 60"/>
        <xdr:cNvCxnSpPr/>
      </xdr:nvCxnSpPr>
      <xdr:spPr bwMode="auto">
        <a:xfrm>
          <a:off x="2908300" y="2482892"/>
          <a:ext cx="698500" cy="10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132479</xdr:rowOff>
    </xdr:from>
    <xdr:to>
      <xdr:col>29</xdr:col>
      <xdr:colOff>177800</xdr:colOff>
      <xdr:row>14</xdr:row>
      <xdr:rowOff>62629</xdr:rowOff>
    </xdr:to>
    <xdr:sp macro="" textlink="">
      <xdr:nvSpPr>
        <xdr:cNvPr id="71" name="楕円 70"/>
        <xdr:cNvSpPr/>
      </xdr:nvSpPr>
      <xdr:spPr bwMode="auto">
        <a:xfrm>
          <a:off x="5600700" y="2408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149006</xdr:rowOff>
    </xdr:from>
    <xdr:ext cx="762000" cy="259045"/>
    <xdr:sp macro="" textlink="">
      <xdr:nvSpPr>
        <xdr:cNvPr id="72" name="人口1人当たり決算額の推移該当値テキスト130"/>
        <xdr:cNvSpPr txBox="1"/>
      </xdr:nvSpPr>
      <xdr:spPr>
        <a:xfrm>
          <a:off x="5740400" y="225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19583</xdr:rowOff>
    </xdr:from>
    <xdr:to>
      <xdr:col>26</xdr:col>
      <xdr:colOff>101600</xdr:colOff>
      <xdr:row>14</xdr:row>
      <xdr:rowOff>121183</xdr:rowOff>
    </xdr:to>
    <xdr:sp macro="" textlink="">
      <xdr:nvSpPr>
        <xdr:cNvPr id="73" name="楕円 72"/>
        <xdr:cNvSpPr/>
      </xdr:nvSpPr>
      <xdr:spPr bwMode="auto">
        <a:xfrm>
          <a:off x="4953000" y="2467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131360</xdr:rowOff>
    </xdr:from>
    <xdr:ext cx="736600" cy="259045"/>
    <xdr:sp macro="" textlink="">
      <xdr:nvSpPr>
        <xdr:cNvPr id="74" name="テキスト ボックス 73"/>
        <xdr:cNvSpPr txBox="1"/>
      </xdr:nvSpPr>
      <xdr:spPr>
        <a:xfrm>
          <a:off x="4622800" y="223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44925</xdr:rowOff>
    </xdr:from>
    <xdr:to>
      <xdr:col>22</xdr:col>
      <xdr:colOff>165100</xdr:colOff>
      <xdr:row>14</xdr:row>
      <xdr:rowOff>146525</xdr:rowOff>
    </xdr:to>
    <xdr:sp macro="" textlink="">
      <xdr:nvSpPr>
        <xdr:cNvPr id="75" name="楕円 74"/>
        <xdr:cNvSpPr/>
      </xdr:nvSpPr>
      <xdr:spPr bwMode="auto">
        <a:xfrm>
          <a:off x="4254500" y="2492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156702</xdr:rowOff>
    </xdr:from>
    <xdr:ext cx="762000" cy="259045"/>
    <xdr:sp macro="" textlink="">
      <xdr:nvSpPr>
        <xdr:cNvPr id="76" name="テキスト ボックス 75"/>
        <xdr:cNvSpPr txBox="1"/>
      </xdr:nvSpPr>
      <xdr:spPr>
        <a:xfrm>
          <a:off x="3924300" y="226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165757</xdr:rowOff>
    </xdr:from>
    <xdr:to>
      <xdr:col>19</xdr:col>
      <xdr:colOff>38100</xdr:colOff>
      <xdr:row>14</xdr:row>
      <xdr:rowOff>95907</xdr:rowOff>
    </xdr:to>
    <xdr:sp macro="" textlink="">
      <xdr:nvSpPr>
        <xdr:cNvPr id="77" name="楕円 76"/>
        <xdr:cNvSpPr/>
      </xdr:nvSpPr>
      <xdr:spPr bwMode="auto">
        <a:xfrm>
          <a:off x="3556000" y="2442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106084</xdr:rowOff>
    </xdr:from>
    <xdr:ext cx="762000" cy="259045"/>
    <xdr:sp macro="" textlink="">
      <xdr:nvSpPr>
        <xdr:cNvPr id="78" name="テキスト ボックス 77"/>
        <xdr:cNvSpPr txBox="1"/>
      </xdr:nvSpPr>
      <xdr:spPr>
        <a:xfrm>
          <a:off x="3225800" y="221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155617</xdr:rowOff>
    </xdr:from>
    <xdr:to>
      <xdr:col>15</xdr:col>
      <xdr:colOff>101600</xdr:colOff>
      <xdr:row>14</xdr:row>
      <xdr:rowOff>85767</xdr:rowOff>
    </xdr:to>
    <xdr:sp macro="" textlink="">
      <xdr:nvSpPr>
        <xdr:cNvPr id="79" name="楕円 78"/>
        <xdr:cNvSpPr/>
      </xdr:nvSpPr>
      <xdr:spPr bwMode="auto">
        <a:xfrm>
          <a:off x="2857500" y="2432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95944</xdr:rowOff>
    </xdr:from>
    <xdr:ext cx="762000" cy="259045"/>
    <xdr:sp macro="" textlink="">
      <xdr:nvSpPr>
        <xdr:cNvPr id="80" name="テキスト ボックス 79"/>
        <xdr:cNvSpPr txBox="1"/>
      </xdr:nvSpPr>
      <xdr:spPr>
        <a:xfrm>
          <a:off x="2527300" y="220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302051</xdr:rowOff>
    </xdr:from>
    <xdr:to>
      <xdr:col>29</xdr:col>
      <xdr:colOff>127000</xdr:colOff>
      <xdr:row>34</xdr:row>
      <xdr:rowOff>337845</xdr:rowOff>
    </xdr:to>
    <xdr:cxnSp macro="">
      <xdr:nvCxnSpPr>
        <xdr:cNvPr id="113" name="直線コネクタ 112"/>
        <xdr:cNvCxnSpPr/>
      </xdr:nvCxnSpPr>
      <xdr:spPr bwMode="auto">
        <a:xfrm flipV="1">
          <a:off x="5003800" y="6569501"/>
          <a:ext cx="647700" cy="35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205287</xdr:rowOff>
    </xdr:from>
    <xdr:ext cx="762000" cy="259045"/>
    <xdr:sp macro="" textlink="">
      <xdr:nvSpPr>
        <xdr:cNvPr id="114" name="人口1人当たり決算額の推移平均値テキスト445"/>
        <xdr:cNvSpPr txBox="1"/>
      </xdr:nvSpPr>
      <xdr:spPr>
        <a:xfrm>
          <a:off x="5740400" y="681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337845</xdr:rowOff>
    </xdr:from>
    <xdr:to>
      <xdr:col>26</xdr:col>
      <xdr:colOff>50800</xdr:colOff>
      <xdr:row>35</xdr:row>
      <xdr:rowOff>60382</xdr:rowOff>
    </xdr:to>
    <xdr:cxnSp macro="">
      <xdr:nvCxnSpPr>
        <xdr:cNvPr id="116" name="直線コネクタ 115"/>
        <xdr:cNvCxnSpPr/>
      </xdr:nvCxnSpPr>
      <xdr:spPr bwMode="auto">
        <a:xfrm flipV="1">
          <a:off x="4305300" y="6605295"/>
          <a:ext cx="698500" cy="65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60382</xdr:rowOff>
    </xdr:from>
    <xdr:to>
      <xdr:col>22</xdr:col>
      <xdr:colOff>114300</xdr:colOff>
      <xdr:row>35</xdr:row>
      <xdr:rowOff>98596</xdr:rowOff>
    </xdr:to>
    <xdr:cxnSp macro="">
      <xdr:nvCxnSpPr>
        <xdr:cNvPr id="119" name="直線コネクタ 118"/>
        <xdr:cNvCxnSpPr/>
      </xdr:nvCxnSpPr>
      <xdr:spPr bwMode="auto">
        <a:xfrm flipV="1">
          <a:off x="3606800" y="6670732"/>
          <a:ext cx="698500" cy="38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88214</xdr:rowOff>
    </xdr:from>
    <xdr:to>
      <xdr:col>18</xdr:col>
      <xdr:colOff>177800</xdr:colOff>
      <xdr:row>35</xdr:row>
      <xdr:rowOff>98596</xdr:rowOff>
    </xdr:to>
    <xdr:cxnSp macro="">
      <xdr:nvCxnSpPr>
        <xdr:cNvPr id="122" name="直線コネクタ 121"/>
        <xdr:cNvCxnSpPr/>
      </xdr:nvCxnSpPr>
      <xdr:spPr bwMode="auto">
        <a:xfrm>
          <a:off x="2908300" y="6698564"/>
          <a:ext cx="698500" cy="10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6176</xdr:rowOff>
    </xdr:from>
    <xdr:ext cx="762000" cy="259045"/>
    <xdr:sp macro="" textlink="">
      <xdr:nvSpPr>
        <xdr:cNvPr id="126" name="テキスト ボックス 125"/>
        <xdr:cNvSpPr txBox="1"/>
      </xdr:nvSpPr>
      <xdr:spPr>
        <a:xfrm>
          <a:off x="2527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251251</xdr:rowOff>
    </xdr:from>
    <xdr:to>
      <xdr:col>29</xdr:col>
      <xdr:colOff>177800</xdr:colOff>
      <xdr:row>35</xdr:row>
      <xdr:rowOff>9951</xdr:rowOff>
    </xdr:to>
    <xdr:sp macro="" textlink="">
      <xdr:nvSpPr>
        <xdr:cNvPr id="132" name="楕円 131"/>
        <xdr:cNvSpPr/>
      </xdr:nvSpPr>
      <xdr:spPr bwMode="auto">
        <a:xfrm>
          <a:off x="5600700" y="6518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96328</xdr:rowOff>
    </xdr:from>
    <xdr:ext cx="762000" cy="259045"/>
    <xdr:sp macro="" textlink="">
      <xdr:nvSpPr>
        <xdr:cNvPr id="133" name="人口1人当たり決算額の推移該当値テキスト445"/>
        <xdr:cNvSpPr txBox="1"/>
      </xdr:nvSpPr>
      <xdr:spPr>
        <a:xfrm>
          <a:off x="5740400" y="636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287045</xdr:rowOff>
    </xdr:from>
    <xdr:to>
      <xdr:col>26</xdr:col>
      <xdr:colOff>101600</xdr:colOff>
      <xdr:row>35</xdr:row>
      <xdr:rowOff>45745</xdr:rowOff>
    </xdr:to>
    <xdr:sp macro="" textlink="">
      <xdr:nvSpPr>
        <xdr:cNvPr id="134" name="楕円 133"/>
        <xdr:cNvSpPr/>
      </xdr:nvSpPr>
      <xdr:spPr bwMode="auto">
        <a:xfrm>
          <a:off x="4953000" y="6554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55922</xdr:rowOff>
    </xdr:from>
    <xdr:ext cx="736600" cy="259045"/>
    <xdr:sp macro="" textlink="">
      <xdr:nvSpPr>
        <xdr:cNvPr id="135" name="テキスト ボックス 134"/>
        <xdr:cNvSpPr txBox="1"/>
      </xdr:nvSpPr>
      <xdr:spPr>
        <a:xfrm>
          <a:off x="4622800" y="632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9582</xdr:rowOff>
    </xdr:from>
    <xdr:to>
      <xdr:col>22</xdr:col>
      <xdr:colOff>165100</xdr:colOff>
      <xdr:row>35</xdr:row>
      <xdr:rowOff>111182</xdr:rowOff>
    </xdr:to>
    <xdr:sp macro="" textlink="">
      <xdr:nvSpPr>
        <xdr:cNvPr id="136" name="楕円 135"/>
        <xdr:cNvSpPr/>
      </xdr:nvSpPr>
      <xdr:spPr bwMode="auto">
        <a:xfrm>
          <a:off x="4254500" y="6619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121359</xdr:rowOff>
    </xdr:from>
    <xdr:ext cx="762000" cy="259045"/>
    <xdr:sp macro="" textlink="">
      <xdr:nvSpPr>
        <xdr:cNvPr id="137" name="テキスト ボックス 136"/>
        <xdr:cNvSpPr txBox="1"/>
      </xdr:nvSpPr>
      <xdr:spPr>
        <a:xfrm>
          <a:off x="3924300" y="638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47796</xdr:rowOff>
    </xdr:from>
    <xdr:to>
      <xdr:col>19</xdr:col>
      <xdr:colOff>38100</xdr:colOff>
      <xdr:row>35</xdr:row>
      <xdr:rowOff>149396</xdr:rowOff>
    </xdr:to>
    <xdr:sp macro="" textlink="">
      <xdr:nvSpPr>
        <xdr:cNvPr id="138" name="楕円 137"/>
        <xdr:cNvSpPr/>
      </xdr:nvSpPr>
      <xdr:spPr bwMode="auto">
        <a:xfrm>
          <a:off x="3556000" y="6658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159573</xdr:rowOff>
    </xdr:from>
    <xdr:ext cx="762000" cy="259045"/>
    <xdr:sp macro="" textlink="">
      <xdr:nvSpPr>
        <xdr:cNvPr id="139" name="テキスト ボックス 138"/>
        <xdr:cNvSpPr txBox="1"/>
      </xdr:nvSpPr>
      <xdr:spPr>
        <a:xfrm>
          <a:off x="3225800" y="642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37414</xdr:rowOff>
    </xdr:from>
    <xdr:to>
      <xdr:col>15</xdr:col>
      <xdr:colOff>101600</xdr:colOff>
      <xdr:row>35</xdr:row>
      <xdr:rowOff>139014</xdr:rowOff>
    </xdr:to>
    <xdr:sp macro="" textlink="">
      <xdr:nvSpPr>
        <xdr:cNvPr id="140" name="楕円 139"/>
        <xdr:cNvSpPr/>
      </xdr:nvSpPr>
      <xdr:spPr bwMode="auto">
        <a:xfrm>
          <a:off x="2857500" y="6647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149191</xdr:rowOff>
    </xdr:from>
    <xdr:ext cx="762000" cy="259045"/>
    <xdr:sp macro="" textlink="">
      <xdr:nvSpPr>
        <xdr:cNvPr id="141" name="テキスト ボックス 140"/>
        <xdr:cNvSpPr txBox="1"/>
      </xdr:nvSpPr>
      <xdr:spPr>
        <a:xfrm>
          <a:off x="2527300" y="641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21,381
21,270
249.17
13,828,406
13,125,882
649,240
7,184,434
15,457,944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52848</xdr:rowOff>
    </xdr:from>
    <xdr:to>
      <xdr:col>24</xdr:col>
      <xdr:colOff>63500</xdr:colOff>
      <xdr:row>34</xdr:row>
      <xdr:rowOff>73112</xdr:rowOff>
    </xdr:to>
    <xdr:cxnSp macro="">
      <xdr:nvCxnSpPr>
        <xdr:cNvPr id="63" name="直線コネクタ 62"/>
        <xdr:cNvCxnSpPr/>
      </xdr:nvCxnSpPr>
      <xdr:spPr>
        <a:xfrm flipV="1">
          <a:off x="3797300" y="5882148"/>
          <a:ext cx="838200" cy="2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73112</xdr:rowOff>
    </xdr:from>
    <xdr:to>
      <xdr:col>19</xdr:col>
      <xdr:colOff>177800</xdr:colOff>
      <xdr:row>34</xdr:row>
      <xdr:rowOff>168406</xdr:rowOff>
    </xdr:to>
    <xdr:cxnSp macro="">
      <xdr:nvCxnSpPr>
        <xdr:cNvPr id="66" name="直線コネクタ 65"/>
        <xdr:cNvCxnSpPr/>
      </xdr:nvCxnSpPr>
      <xdr:spPr>
        <a:xfrm flipV="1">
          <a:off x="2908300" y="5902412"/>
          <a:ext cx="889000" cy="9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95984</xdr:rowOff>
    </xdr:from>
    <xdr:ext cx="534377" cy="259045"/>
    <xdr:sp macro="" textlink="">
      <xdr:nvSpPr>
        <xdr:cNvPr id="68" name="テキスト ボックス 67"/>
        <xdr:cNvSpPr txBox="1"/>
      </xdr:nvSpPr>
      <xdr:spPr>
        <a:xfrm>
          <a:off x="3530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95874</xdr:rowOff>
    </xdr:from>
    <xdr:to>
      <xdr:col>15</xdr:col>
      <xdr:colOff>50800</xdr:colOff>
      <xdr:row>34</xdr:row>
      <xdr:rowOff>168406</xdr:rowOff>
    </xdr:to>
    <xdr:cxnSp macro="">
      <xdr:nvCxnSpPr>
        <xdr:cNvPr id="69" name="直線コネクタ 68"/>
        <xdr:cNvCxnSpPr/>
      </xdr:nvCxnSpPr>
      <xdr:spPr>
        <a:xfrm>
          <a:off x="2019300" y="5925174"/>
          <a:ext cx="889000" cy="7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98368</xdr:rowOff>
    </xdr:from>
    <xdr:ext cx="534377" cy="259045"/>
    <xdr:sp macro="" textlink="">
      <xdr:nvSpPr>
        <xdr:cNvPr id="71" name="テキスト ボックス 70"/>
        <xdr:cNvSpPr txBox="1"/>
      </xdr:nvSpPr>
      <xdr:spPr>
        <a:xfrm>
          <a:off x="2641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79056</xdr:rowOff>
    </xdr:from>
    <xdr:to>
      <xdr:col>10</xdr:col>
      <xdr:colOff>114300</xdr:colOff>
      <xdr:row>34</xdr:row>
      <xdr:rowOff>95874</xdr:rowOff>
    </xdr:to>
    <xdr:cxnSp macro="">
      <xdr:nvCxnSpPr>
        <xdr:cNvPr id="72" name="直線コネクタ 71"/>
        <xdr:cNvCxnSpPr/>
      </xdr:nvCxnSpPr>
      <xdr:spPr>
        <a:xfrm>
          <a:off x="1130300" y="5908356"/>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89240</xdr:rowOff>
    </xdr:from>
    <xdr:ext cx="534377" cy="259045"/>
    <xdr:sp macro="" textlink="">
      <xdr:nvSpPr>
        <xdr:cNvPr id="74" name="テキスト ボックス 73"/>
        <xdr:cNvSpPr txBox="1"/>
      </xdr:nvSpPr>
      <xdr:spPr>
        <a:xfrm>
          <a:off x="1752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168352</xdr:rowOff>
    </xdr:from>
    <xdr:ext cx="534377" cy="259045"/>
    <xdr:sp macro="" textlink="">
      <xdr:nvSpPr>
        <xdr:cNvPr id="76" name="テキスト ボックス 75"/>
        <xdr:cNvSpPr txBox="1"/>
      </xdr:nvSpPr>
      <xdr:spPr>
        <a:xfrm>
          <a:off x="863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2048</xdr:rowOff>
    </xdr:from>
    <xdr:to>
      <xdr:col>24</xdr:col>
      <xdr:colOff>114300</xdr:colOff>
      <xdr:row>34</xdr:row>
      <xdr:rowOff>103648</xdr:rowOff>
    </xdr:to>
    <xdr:sp macro="" textlink="">
      <xdr:nvSpPr>
        <xdr:cNvPr id="82" name="楕円 81"/>
        <xdr:cNvSpPr/>
      </xdr:nvSpPr>
      <xdr:spPr>
        <a:xfrm>
          <a:off x="4584700" y="583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24925</xdr:rowOff>
    </xdr:from>
    <xdr:ext cx="534377" cy="259045"/>
    <xdr:sp macro="" textlink="">
      <xdr:nvSpPr>
        <xdr:cNvPr id="83" name="人件費該当値テキスト"/>
        <xdr:cNvSpPr txBox="1"/>
      </xdr:nvSpPr>
      <xdr:spPr>
        <a:xfrm>
          <a:off x="4686300" y="568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22312</xdr:rowOff>
    </xdr:from>
    <xdr:to>
      <xdr:col>20</xdr:col>
      <xdr:colOff>38100</xdr:colOff>
      <xdr:row>34</xdr:row>
      <xdr:rowOff>123912</xdr:rowOff>
    </xdr:to>
    <xdr:sp macro="" textlink="">
      <xdr:nvSpPr>
        <xdr:cNvPr id="84" name="楕円 83"/>
        <xdr:cNvSpPr/>
      </xdr:nvSpPr>
      <xdr:spPr>
        <a:xfrm>
          <a:off x="3746500" y="585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140439</xdr:rowOff>
    </xdr:from>
    <xdr:ext cx="534377" cy="259045"/>
    <xdr:sp macro="" textlink="">
      <xdr:nvSpPr>
        <xdr:cNvPr id="85" name="テキスト ボックス 84"/>
        <xdr:cNvSpPr txBox="1"/>
      </xdr:nvSpPr>
      <xdr:spPr>
        <a:xfrm>
          <a:off x="3530111" y="562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117606</xdr:rowOff>
    </xdr:from>
    <xdr:to>
      <xdr:col>15</xdr:col>
      <xdr:colOff>101600</xdr:colOff>
      <xdr:row>35</xdr:row>
      <xdr:rowOff>47756</xdr:rowOff>
    </xdr:to>
    <xdr:sp macro="" textlink="">
      <xdr:nvSpPr>
        <xdr:cNvPr id="86" name="楕円 85"/>
        <xdr:cNvSpPr/>
      </xdr:nvSpPr>
      <xdr:spPr>
        <a:xfrm>
          <a:off x="2857500" y="59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64283</xdr:rowOff>
    </xdr:from>
    <xdr:ext cx="534377" cy="259045"/>
    <xdr:sp macro="" textlink="">
      <xdr:nvSpPr>
        <xdr:cNvPr id="87" name="テキスト ボックス 86"/>
        <xdr:cNvSpPr txBox="1"/>
      </xdr:nvSpPr>
      <xdr:spPr>
        <a:xfrm>
          <a:off x="2641111" y="572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45074</xdr:rowOff>
    </xdr:from>
    <xdr:to>
      <xdr:col>10</xdr:col>
      <xdr:colOff>165100</xdr:colOff>
      <xdr:row>34</xdr:row>
      <xdr:rowOff>146674</xdr:rowOff>
    </xdr:to>
    <xdr:sp macro="" textlink="">
      <xdr:nvSpPr>
        <xdr:cNvPr id="88" name="楕円 87"/>
        <xdr:cNvSpPr/>
      </xdr:nvSpPr>
      <xdr:spPr>
        <a:xfrm>
          <a:off x="1968500" y="587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163201</xdr:rowOff>
    </xdr:from>
    <xdr:ext cx="534377" cy="259045"/>
    <xdr:sp macro="" textlink="">
      <xdr:nvSpPr>
        <xdr:cNvPr id="89" name="テキスト ボックス 88"/>
        <xdr:cNvSpPr txBox="1"/>
      </xdr:nvSpPr>
      <xdr:spPr>
        <a:xfrm>
          <a:off x="1752111" y="564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28256</xdr:rowOff>
    </xdr:from>
    <xdr:to>
      <xdr:col>6</xdr:col>
      <xdr:colOff>38100</xdr:colOff>
      <xdr:row>34</xdr:row>
      <xdr:rowOff>129856</xdr:rowOff>
    </xdr:to>
    <xdr:sp macro="" textlink="">
      <xdr:nvSpPr>
        <xdr:cNvPr id="90" name="楕円 89"/>
        <xdr:cNvSpPr/>
      </xdr:nvSpPr>
      <xdr:spPr>
        <a:xfrm>
          <a:off x="1079500" y="585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146383</xdr:rowOff>
    </xdr:from>
    <xdr:ext cx="534377" cy="259045"/>
    <xdr:sp macro="" textlink="">
      <xdr:nvSpPr>
        <xdr:cNvPr id="91" name="テキスト ボックス 90"/>
        <xdr:cNvSpPr txBox="1"/>
      </xdr:nvSpPr>
      <xdr:spPr>
        <a:xfrm>
          <a:off x="863111" y="56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154305</xdr:rowOff>
    </xdr:from>
    <xdr:to>
      <xdr:col>24</xdr:col>
      <xdr:colOff>63500</xdr:colOff>
      <xdr:row>55</xdr:row>
      <xdr:rowOff>13601</xdr:rowOff>
    </xdr:to>
    <xdr:cxnSp macro="">
      <xdr:nvCxnSpPr>
        <xdr:cNvPr id="121" name="直線コネクタ 120"/>
        <xdr:cNvCxnSpPr/>
      </xdr:nvCxnSpPr>
      <xdr:spPr>
        <a:xfrm>
          <a:off x="3797300" y="9241155"/>
          <a:ext cx="838200" cy="20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7675</xdr:rowOff>
    </xdr:from>
    <xdr:ext cx="534377" cy="259045"/>
    <xdr:sp macro="" textlink="">
      <xdr:nvSpPr>
        <xdr:cNvPr id="122" name="物件費平均値テキスト"/>
        <xdr:cNvSpPr txBox="1"/>
      </xdr:nvSpPr>
      <xdr:spPr>
        <a:xfrm>
          <a:off x="4686300" y="960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154305</xdr:rowOff>
    </xdr:from>
    <xdr:to>
      <xdr:col>19</xdr:col>
      <xdr:colOff>177800</xdr:colOff>
      <xdr:row>54</xdr:row>
      <xdr:rowOff>117589</xdr:rowOff>
    </xdr:to>
    <xdr:cxnSp macro="">
      <xdr:nvCxnSpPr>
        <xdr:cNvPr id="124" name="直線コネクタ 123"/>
        <xdr:cNvCxnSpPr/>
      </xdr:nvCxnSpPr>
      <xdr:spPr>
        <a:xfrm flipV="1">
          <a:off x="2908300" y="9241155"/>
          <a:ext cx="889000" cy="13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102646</xdr:rowOff>
    </xdr:from>
    <xdr:ext cx="534377" cy="259045"/>
    <xdr:sp macro="" textlink="">
      <xdr:nvSpPr>
        <xdr:cNvPr id="126" name="テキスト ボックス 125"/>
        <xdr:cNvSpPr txBox="1"/>
      </xdr:nvSpPr>
      <xdr:spPr>
        <a:xfrm>
          <a:off x="3530111" y="97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117589</xdr:rowOff>
    </xdr:from>
    <xdr:to>
      <xdr:col>15</xdr:col>
      <xdr:colOff>50800</xdr:colOff>
      <xdr:row>55</xdr:row>
      <xdr:rowOff>60363</xdr:rowOff>
    </xdr:to>
    <xdr:cxnSp macro="">
      <xdr:nvCxnSpPr>
        <xdr:cNvPr id="127" name="直線コネクタ 126"/>
        <xdr:cNvCxnSpPr/>
      </xdr:nvCxnSpPr>
      <xdr:spPr>
        <a:xfrm flipV="1">
          <a:off x="2019300" y="9375889"/>
          <a:ext cx="889000" cy="1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128490</xdr:rowOff>
    </xdr:from>
    <xdr:ext cx="534377" cy="259045"/>
    <xdr:sp macro="" textlink="">
      <xdr:nvSpPr>
        <xdr:cNvPr id="129" name="テキスト ボックス 128"/>
        <xdr:cNvSpPr txBox="1"/>
      </xdr:nvSpPr>
      <xdr:spPr>
        <a:xfrm>
          <a:off x="2641111" y="95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60363</xdr:rowOff>
    </xdr:from>
    <xdr:to>
      <xdr:col>10</xdr:col>
      <xdr:colOff>114300</xdr:colOff>
      <xdr:row>56</xdr:row>
      <xdr:rowOff>45898</xdr:rowOff>
    </xdr:to>
    <xdr:cxnSp macro="">
      <xdr:nvCxnSpPr>
        <xdr:cNvPr id="130" name="直線コネクタ 129"/>
        <xdr:cNvCxnSpPr/>
      </xdr:nvCxnSpPr>
      <xdr:spPr>
        <a:xfrm flipV="1">
          <a:off x="1130300" y="9490113"/>
          <a:ext cx="889000" cy="15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97642</xdr:rowOff>
    </xdr:from>
    <xdr:ext cx="534377" cy="259045"/>
    <xdr:sp macro="" textlink="">
      <xdr:nvSpPr>
        <xdr:cNvPr id="132" name="テキスト ボックス 131"/>
        <xdr:cNvSpPr txBox="1"/>
      </xdr:nvSpPr>
      <xdr:spPr>
        <a:xfrm>
          <a:off x="1752111" y="96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116006</xdr:rowOff>
    </xdr:from>
    <xdr:ext cx="534377" cy="259045"/>
    <xdr:sp macro="" textlink="">
      <xdr:nvSpPr>
        <xdr:cNvPr id="134" name="テキスト ボックス 133"/>
        <xdr:cNvSpPr txBox="1"/>
      </xdr:nvSpPr>
      <xdr:spPr>
        <a:xfrm>
          <a:off x="863111" y="98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134251</xdr:rowOff>
    </xdr:from>
    <xdr:to>
      <xdr:col>24</xdr:col>
      <xdr:colOff>114300</xdr:colOff>
      <xdr:row>55</xdr:row>
      <xdr:rowOff>64401</xdr:rowOff>
    </xdr:to>
    <xdr:sp macro="" textlink="">
      <xdr:nvSpPr>
        <xdr:cNvPr id="140" name="楕円 139"/>
        <xdr:cNvSpPr/>
      </xdr:nvSpPr>
      <xdr:spPr>
        <a:xfrm>
          <a:off x="4584700" y="939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157128</xdr:rowOff>
    </xdr:from>
    <xdr:ext cx="534377" cy="259045"/>
    <xdr:sp macro="" textlink="">
      <xdr:nvSpPr>
        <xdr:cNvPr id="141" name="物件費該当値テキスト"/>
        <xdr:cNvSpPr txBox="1"/>
      </xdr:nvSpPr>
      <xdr:spPr>
        <a:xfrm>
          <a:off x="4686300" y="9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103505</xdr:rowOff>
    </xdr:from>
    <xdr:to>
      <xdr:col>20</xdr:col>
      <xdr:colOff>38100</xdr:colOff>
      <xdr:row>54</xdr:row>
      <xdr:rowOff>33655</xdr:rowOff>
    </xdr:to>
    <xdr:sp macro="" textlink="">
      <xdr:nvSpPr>
        <xdr:cNvPr id="142" name="楕円 141"/>
        <xdr:cNvSpPr/>
      </xdr:nvSpPr>
      <xdr:spPr>
        <a:xfrm>
          <a:off x="3746500" y="919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50182</xdr:rowOff>
    </xdr:from>
    <xdr:ext cx="599010" cy="259045"/>
    <xdr:sp macro="" textlink="">
      <xdr:nvSpPr>
        <xdr:cNvPr id="143" name="テキスト ボックス 142"/>
        <xdr:cNvSpPr txBox="1"/>
      </xdr:nvSpPr>
      <xdr:spPr>
        <a:xfrm>
          <a:off x="3497795" y="896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66789</xdr:rowOff>
    </xdr:from>
    <xdr:to>
      <xdr:col>15</xdr:col>
      <xdr:colOff>101600</xdr:colOff>
      <xdr:row>54</xdr:row>
      <xdr:rowOff>168389</xdr:rowOff>
    </xdr:to>
    <xdr:sp macro="" textlink="">
      <xdr:nvSpPr>
        <xdr:cNvPr id="144" name="楕円 143"/>
        <xdr:cNvSpPr/>
      </xdr:nvSpPr>
      <xdr:spPr>
        <a:xfrm>
          <a:off x="2857500" y="93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13466</xdr:rowOff>
    </xdr:from>
    <xdr:ext cx="534377" cy="259045"/>
    <xdr:sp macro="" textlink="">
      <xdr:nvSpPr>
        <xdr:cNvPr id="145" name="テキスト ボックス 144"/>
        <xdr:cNvSpPr txBox="1"/>
      </xdr:nvSpPr>
      <xdr:spPr>
        <a:xfrm>
          <a:off x="2641111" y="910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9563</xdr:rowOff>
    </xdr:from>
    <xdr:to>
      <xdr:col>10</xdr:col>
      <xdr:colOff>165100</xdr:colOff>
      <xdr:row>55</xdr:row>
      <xdr:rowOff>111163</xdr:rowOff>
    </xdr:to>
    <xdr:sp macro="" textlink="">
      <xdr:nvSpPr>
        <xdr:cNvPr id="146" name="楕円 145"/>
        <xdr:cNvSpPr/>
      </xdr:nvSpPr>
      <xdr:spPr>
        <a:xfrm>
          <a:off x="1968500" y="94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127690</xdr:rowOff>
    </xdr:from>
    <xdr:ext cx="534377" cy="259045"/>
    <xdr:sp macro="" textlink="">
      <xdr:nvSpPr>
        <xdr:cNvPr id="147" name="テキスト ボックス 146"/>
        <xdr:cNvSpPr txBox="1"/>
      </xdr:nvSpPr>
      <xdr:spPr>
        <a:xfrm>
          <a:off x="1752111" y="92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166548</xdr:rowOff>
    </xdr:from>
    <xdr:to>
      <xdr:col>6</xdr:col>
      <xdr:colOff>38100</xdr:colOff>
      <xdr:row>56</xdr:row>
      <xdr:rowOff>96698</xdr:rowOff>
    </xdr:to>
    <xdr:sp macro="" textlink="">
      <xdr:nvSpPr>
        <xdr:cNvPr id="148" name="楕円 147"/>
        <xdr:cNvSpPr/>
      </xdr:nvSpPr>
      <xdr:spPr>
        <a:xfrm>
          <a:off x="1079500" y="959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113225</xdr:rowOff>
    </xdr:from>
    <xdr:ext cx="534377" cy="259045"/>
    <xdr:sp macro="" textlink="">
      <xdr:nvSpPr>
        <xdr:cNvPr id="149" name="テキスト ボックス 148"/>
        <xdr:cNvSpPr txBox="1"/>
      </xdr:nvSpPr>
      <xdr:spPr>
        <a:xfrm>
          <a:off x="863111" y="937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129242</xdr:rowOff>
    </xdr:from>
    <xdr:to>
      <xdr:col>24</xdr:col>
      <xdr:colOff>62865</xdr:colOff>
      <xdr:row>77</xdr:row>
      <xdr:rowOff>152730</xdr:rowOff>
    </xdr:to>
    <xdr:cxnSp macro="">
      <xdr:nvCxnSpPr>
        <xdr:cNvPr id="169" name="直線コネクタ 168"/>
        <xdr:cNvCxnSpPr/>
      </xdr:nvCxnSpPr>
      <xdr:spPr>
        <a:xfrm flipV="1">
          <a:off x="4633595" y="12473642"/>
          <a:ext cx="1270" cy="880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156557</xdr:rowOff>
    </xdr:from>
    <xdr:ext cx="378565" cy="259045"/>
    <xdr:sp macro="" textlink="">
      <xdr:nvSpPr>
        <xdr:cNvPr id="170" name="維持補修費最小値テキスト"/>
        <xdr:cNvSpPr txBox="1"/>
      </xdr:nvSpPr>
      <xdr:spPr>
        <a:xfrm>
          <a:off x="4686300" y="13358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152730</xdr:rowOff>
    </xdr:from>
    <xdr:to>
      <xdr:col>24</xdr:col>
      <xdr:colOff>152400</xdr:colOff>
      <xdr:row>77</xdr:row>
      <xdr:rowOff>152730</xdr:rowOff>
    </xdr:to>
    <xdr:cxnSp macro="">
      <xdr:nvCxnSpPr>
        <xdr:cNvPr id="171" name="直線コネクタ 170"/>
        <xdr:cNvCxnSpPr/>
      </xdr:nvCxnSpPr>
      <xdr:spPr>
        <a:xfrm>
          <a:off x="4546600" y="1335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75919</xdr:rowOff>
    </xdr:from>
    <xdr:ext cx="534377" cy="259045"/>
    <xdr:sp macro="" textlink="">
      <xdr:nvSpPr>
        <xdr:cNvPr id="172" name="維持補修費最大値テキスト"/>
        <xdr:cNvSpPr txBox="1"/>
      </xdr:nvSpPr>
      <xdr:spPr>
        <a:xfrm>
          <a:off x="4686300" y="1224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129242</xdr:rowOff>
    </xdr:from>
    <xdr:to>
      <xdr:col>24</xdr:col>
      <xdr:colOff>152400</xdr:colOff>
      <xdr:row>72</xdr:row>
      <xdr:rowOff>129242</xdr:rowOff>
    </xdr:to>
    <xdr:cxnSp macro="">
      <xdr:nvCxnSpPr>
        <xdr:cNvPr id="173" name="直線コネクタ 172"/>
        <xdr:cNvCxnSpPr/>
      </xdr:nvCxnSpPr>
      <xdr:spPr>
        <a:xfrm>
          <a:off x="4546600" y="1247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32029</xdr:rowOff>
    </xdr:from>
    <xdr:to>
      <xdr:col>24</xdr:col>
      <xdr:colOff>63500</xdr:colOff>
      <xdr:row>72</xdr:row>
      <xdr:rowOff>167475</xdr:rowOff>
    </xdr:to>
    <xdr:cxnSp macro="">
      <xdr:nvCxnSpPr>
        <xdr:cNvPr id="174" name="直線コネクタ 173"/>
        <xdr:cNvCxnSpPr/>
      </xdr:nvCxnSpPr>
      <xdr:spPr>
        <a:xfrm>
          <a:off x="3797300" y="12204979"/>
          <a:ext cx="838200" cy="30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33780</xdr:rowOff>
    </xdr:from>
    <xdr:ext cx="469744" cy="259045"/>
    <xdr:sp macro="" textlink="">
      <xdr:nvSpPr>
        <xdr:cNvPr id="175" name="維持補修費平均値テキスト"/>
        <xdr:cNvSpPr txBox="1"/>
      </xdr:nvSpPr>
      <xdr:spPr>
        <a:xfrm>
          <a:off x="4686300" y="1306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55353</xdr:rowOff>
    </xdr:from>
    <xdr:to>
      <xdr:col>24</xdr:col>
      <xdr:colOff>114300</xdr:colOff>
      <xdr:row>76</xdr:row>
      <xdr:rowOff>156953</xdr:rowOff>
    </xdr:to>
    <xdr:sp macro="" textlink="">
      <xdr:nvSpPr>
        <xdr:cNvPr id="176" name="フローチャート: 判断 175"/>
        <xdr:cNvSpPr/>
      </xdr:nvSpPr>
      <xdr:spPr>
        <a:xfrm>
          <a:off x="45847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32029</xdr:rowOff>
    </xdr:from>
    <xdr:to>
      <xdr:col>19</xdr:col>
      <xdr:colOff>177800</xdr:colOff>
      <xdr:row>73</xdr:row>
      <xdr:rowOff>75349</xdr:rowOff>
    </xdr:to>
    <xdr:cxnSp macro="">
      <xdr:nvCxnSpPr>
        <xdr:cNvPr id="177" name="直線コネクタ 176"/>
        <xdr:cNvCxnSpPr/>
      </xdr:nvCxnSpPr>
      <xdr:spPr>
        <a:xfrm flipV="1">
          <a:off x="2908300" y="12204979"/>
          <a:ext cx="889000" cy="38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44095</xdr:rowOff>
    </xdr:from>
    <xdr:to>
      <xdr:col>20</xdr:col>
      <xdr:colOff>38100</xdr:colOff>
      <xdr:row>76</xdr:row>
      <xdr:rowOff>145695</xdr:rowOff>
    </xdr:to>
    <xdr:sp macro="" textlink="">
      <xdr:nvSpPr>
        <xdr:cNvPr id="178" name="フローチャート: 判断 177"/>
        <xdr:cNvSpPr/>
      </xdr:nvSpPr>
      <xdr:spPr>
        <a:xfrm>
          <a:off x="3746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136822</xdr:rowOff>
    </xdr:from>
    <xdr:ext cx="469744" cy="259045"/>
    <xdr:sp macro="" textlink="">
      <xdr:nvSpPr>
        <xdr:cNvPr id="179" name="テキスト ボックス 178"/>
        <xdr:cNvSpPr txBox="1"/>
      </xdr:nvSpPr>
      <xdr:spPr>
        <a:xfrm>
          <a:off x="3562428" y="13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41516</xdr:rowOff>
    </xdr:from>
    <xdr:to>
      <xdr:col>15</xdr:col>
      <xdr:colOff>50800</xdr:colOff>
      <xdr:row>73</xdr:row>
      <xdr:rowOff>75349</xdr:rowOff>
    </xdr:to>
    <xdr:cxnSp macro="">
      <xdr:nvCxnSpPr>
        <xdr:cNvPr id="180" name="直線コネクタ 179"/>
        <xdr:cNvCxnSpPr/>
      </xdr:nvCxnSpPr>
      <xdr:spPr>
        <a:xfrm>
          <a:off x="2019300" y="12557366"/>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98844</xdr:rowOff>
    </xdr:from>
    <xdr:to>
      <xdr:col>15</xdr:col>
      <xdr:colOff>101600</xdr:colOff>
      <xdr:row>77</xdr:row>
      <xdr:rowOff>28994</xdr:rowOff>
    </xdr:to>
    <xdr:sp macro="" textlink="">
      <xdr:nvSpPr>
        <xdr:cNvPr id="181" name="フローチャート: 判断 180"/>
        <xdr:cNvSpPr/>
      </xdr:nvSpPr>
      <xdr:spPr>
        <a:xfrm>
          <a:off x="2857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20121</xdr:rowOff>
    </xdr:from>
    <xdr:ext cx="469744" cy="259045"/>
    <xdr:sp macro="" textlink="">
      <xdr:nvSpPr>
        <xdr:cNvPr id="182" name="テキスト ボックス 181"/>
        <xdr:cNvSpPr txBox="1"/>
      </xdr:nvSpPr>
      <xdr:spPr>
        <a:xfrm>
          <a:off x="2673428" y="132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41516</xdr:rowOff>
    </xdr:from>
    <xdr:to>
      <xdr:col>10</xdr:col>
      <xdr:colOff>114300</xdr:colOff>
      <xdr:row>73</xdr:row>
      <xdr:rowOff>156388</xdr:rowOff>
    </xdr:to>
    <xdr:cxnSp macro="">
      <xdr:nvCxnSpPr>
        <xdr:cNvPr id="183" name="直線コネクタ 182"/>
        <xdr:cNvCxnSpPr/>
      </xdr:nvCxnSpPr>
      <xdr:spPr>
        <a:xfrm flipV="1">
          <a:off x="1130300" y="12557366"/>
          <a:ext cx="889000" cy="1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113246</xdr:rowOff>
    </xdr:from>
    <xdr:to>
      <xdr:col>10</xdr:col>
      <xdr:colOff>165100</xdr:colOff>
      <xdr:row>77</xdr:row>
      <xdr:rowOff>43396</xdr:rowOff>
    </xdr:to>
    <xdr:sp macro="" textlink="">
      <xdr:nvSpPr>
        <xdr:cNvPr id="184" name="フローチャート: 判断 183"/>
        <xdr:cNvSpPr/>
      </xdr:nvSpPr>
      <xdr:spPr>
        <a:xfrm>
          <a:off x="1968500" y="1314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34523</xdr:rowOff>
    </xdr:from>
    <xdr:ext cx="469744" cy="259045"/>
    <xdr:sp macro="" textlink="">
      <xdr:nvSpPr>
        <xdr:cNvPr id="185" name="テキスト ボックス 184"/>
        <xdr:cNvSpPr txBox="1"/>
      </xdr:nvSpPr>
      <xdr:spPr>
        <a:xfrm>
          <a:off x="1784428" y="1323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103760</xdr:rowOff>
    </xdr:from>
    <xdr:to>
      <xdr:col>6</xdr:col>
      <xdr:colOff>38100</xdr:colOff>
      <xdr:row>77</xdr:row>
      <xdr:rowOff>33910</xdr:rowOff>
    </xdr:to>
    <xdr:sp macro="" textlink="">
      <xdr:nvSpPr>
        <xdr:cNvPr id="186" name="フローチャート: 判断 185"/>
        <xdr:cNvSpPr/>
      </xdr:nvSpPr>
      <xdr:spPr>
        <a:xfrm>
          <a:off x="1079500" y="1313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25037</xdr:rowOff>
    </xdr:from>
    <xdr:ext cx="469744" cy="259045"/>
    <xdr:sp macro="" textlink="">
      <xdr:nvSpPr>
        <xdr:cNvPr id="187" name="テキスト ボックス 186"/>
        <xdr:cNvSpPr txBox="1"/>
      </xdr:nvSpPr>
      <xdr:spPr>
        <a:xfrm>
          <a:off x="895428" y="132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116675</xdr:rowOff>
    </xdr:from>
    <xdr:to>
      <xdr:col>24</xdr:col>
      <xdr:colOff>114300</xdr:colOff>
      <xdr:row>73</xdr:row>
      <xdr:rowOff>46825</xdr:rowOff>
    </xdr:to>
    <xdr:sp macro="" textlink="">
      <xdr:nvSpPr>
        <xdr:cNvPr id="193" name="楕円 192"/>
        <xdr:cNvSpPr/>
      </xdr:nvSpPr>
      <xdr:spPr>
        <a:xfrm>
          <a:off x="4584700" y="124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31602</xdr:rowOff>
    </xdr:from>
    <xdr:ext cx="534377" cy="259045"/>
    <xdr:sp macro="" textlink="">
      <xdr:nvSpPr>
        <xdr:cNvPr id="194" name="維持補修費該当値テキスト"/>
        <xdr:cNvSpPr txBox="1"/>
      </xdr:nvSpPr>
      <xdr:spPr>
        <a:xfrm>
          <a:off x="4686300" y="1237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152679</xdr:rowOff>
    </xdr:from>
    <xdr:to>
      <xdr:col>20</xdr:col>
      <xdr:colOff>38100</xdr:colOff>
      <xdr:row>71</xdr:row>
      <xdr:rowOff>82829</xdr:rowOff>
    </xdr:to>
    <xdr:sp macro="" textlink="">
      <xdr:nvSpPr>
        <xdr:cNvPr id="195" name="楕円 194"/>
        <xdr:cNvSpPr/>
      </xdr:nvSpPr>
      <xdr:spPr>
        <a:xfrm>
          <a:off x="3746500" y="121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99356</xdr:rowOff>
    </xdr:from>
    <xdr:ext cx="534377" cy="259045"/>
    <xdr:sp macro="" textlink="">
      <xdr:nvSpPr>
        <xdr:cNvPr id="196" name="テキスト ボックス 195"/>
        <xdr:cNvSpPr txBox="1"/>
      </xdr:nvSpPr>
      <xdr:spPr>
        <a:xfrm>
          <a:off x="3530111" y="1192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24549</xdr:rowOff>
    </xdr:from>
    <xdr:to>
      <xdr:col>15</xdr:col>
      <xdr:colOff>101600</xdr:colOff>
      <xdr:row>73</xdr:row>
      <xdr:rowOff>126149</xdr:rowOff>
    </xdr:to>
    <xdr:sp macro="" textlink="">
      <xdr:nvSpPr>
        <xdr:cNvPr id="197" name="楕円 196"/>
        <xdr:cNvSpPr/>
      </xdr:nvSpPr>
      <xdr:spPr>
        <a:xfrm>
          <a:off x="2857500" y="1254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142676</xdr:rowOff>
    </xdr:from>
    <xdr:ext cx="534377" cy="259045"/>
    <xdr:sp macro="" textlink="">
      <xdr:nvSpPr>
        <xdr:cNvPr id="198" name="テキスト ボックス 197"/>
        <xdr:cNvSpPr txBox="1"/>
      </xdr:nvSpPr>
      <xdr:spPr>
        <a:xfrm>
          <a:off x="2641111" y="1231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162166</xdr:rowOff>
    </xdr:from>
    <xdr:to>
      <xdr:col>10</xdr:col>
      <xdr:colOff>165100</xdr:colOff>
      <xdr:row>73</xdr:row>
      <xdr:rowOff>92316</xdr:rowOff>
    </xdr:to>
    <xdr:sp macro="" textlink="">
      <xdr:nvSpPr>
        <xdr:cNvPr id="199" name="楕円 198"/>
        <xdr:cNvSpPr/>
      </xdr:nvSpPr>
      <xdr:spPr>
        <a:xfrm>
          <a:off x="1968500" y="125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108843</xdr:rowOff>
    </xdr:from>
    <xdr:ext cx="534377" cy="259045"/>
    <xdr:sp macro="" textlink="">
      <xdr:nvSpPr>
        <xdr:cNvPr id="200" name="テキスト ボックス 199"/>
        <xdr:cNvSpPr txBox="1"/>
      </xdr:nvSpPr>
      <xdr:spPr>
        <a:xfrm>
          <a:off x="1752111" y="122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105588</xdr:rowOff>
    </xdr:from>
    <xdr:to>
      <xdr:col>6</xdr:col>
      <xdr:colOff>38100</xdr:colOff>
      <xdr:row>74</xdr:row>
      <xdr:rowOff>35738</xdr:rowOff>
    </xdr:to>
    <xdr:sp macro="" textlink="">
      <xdr:nvSpPr>
        <xdr:cNvPr id="201" name="楕円 200"/>
        <xdr:cNvSpPr/>
      </xdr:nvSpPr>
      <xdr:spPr>
        <a:xfrm>
          <a:off x="1079500" y="126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52265</xdr:rowOff>
    </xdr:from>
    <xdr:ext cx="534377" cy="259045"/>
    <xdr:sp macro="" textlink="">
      <xdr:nvSpPr>
        <xdr:cNvPr id="202" name="テキスト ボックス 201"/>
        <xdr:cNvSpPr txBox="1"/>
      </xdr:nvSpPr>
      <xdr:spPr>
        <a:xfrm>
          <a:off x="863111" y="123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1" name="テキスト ボックス 220"/>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5" name="直線コネクタ 224"/>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6"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7" name="直線コネクタ 226"/>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28"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29" name="直線コネクタ 228"/>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78527</xdr:rowOff>
    </xdr:from>
    <xdr:to>
      <xdr:col>24</xdr:col>
      <xdr:colOff>63500</xdr:colOff>
      <xdr:row>95</xdr:row>
      <xdr:rowOff>154925</xdr:rowOff>
    </xdr:to>
    <xdr:cxnSp macro="">
      <xdr:nvCxnSpPr>
        <xdr:cNvPr id="230" name="直線コネクタ 229"/>
        <xdr:cNvCxnSpPr/>
      </xdr:nvCxnSpPr>
      <xdr:spPr>
        <a:xfrm>
          <a:off x="3797300" y="16366277"/>
          <a:ext cx="838200" cy="7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1" name="扶助費平均値テキスト"/>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2" name="フローチャート: 判断 231"/>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78527</xdr:rowOff>
    </xdr:from>
    <xdr:to>
      <xdr:col>19</xdr:col>
      <xdr:colOff>177800</xdr:colOff>
      <xdr:row>95</xdr:row>
      <xdr:rowOff>89613</xdr:rowOff>
    </xdr:to>
    <xdr:cxnSp macro="">
      <xdr:nvCxnSpPr>
        <xdr:cNvPr id="233" name="直線コネクタ 232"/>
        <xdr:cNvCxnSpPr/>
      </xdr:nvCxnSpPr>
      <xdr:spPr>
        <a:xfrm flipV="1">
          <a:off x="2908300" y="16366277"/>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4" name="フローチャート: 判断 233"/>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5" name="テキスト ボックス 234"/>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89613</xdr:rowOff>
    </xdr:from>
    <xdr:to>
      <xdr:col>15</xdr:col>
      <xdr:colOff>50800</xdr:colOff>
      <xdr:row>96</xdr:row>
      <xdr:rowOff>9261</xdr:rowOff>
    </xdr:to>
    <xdr:cxnSp macro="">
      <xdr:nvCxnSpPr>
        <xdr:cNvPr id="236" name="直線コネクタ 235"/>
        <xdr:cNvCxnSpPr/>
      </xdr:nvCxnSpPr>
      <xdr:spPr>
        <a:xfrm flipV="1">
          <a:off x="2019300" y="16377363"/>
          <a:ext cx="889000" cy="9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7" name="フローチャート: 判断 236"/>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38" name="テキスト ボックス 237"/>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9261</xdr:rowOff>
    </xdr:from>
    <xdr:to>
      <xdr:col>10</xdr:col>
      <xdr:colOff>114300</xdr:colOff>
      <xdr:row>96</xdr:row>
      <xdr:rowOff>65839</xdr:rowOff>
    </xdr:to>
    <xdr:cxnSp macro="">
      <xdr:nvCxnSpPr>
        <xdr:cNvPr id="239" name="直線コネクタ 238"/>
        <xdr:cNvCxnSpPr/>
      </xdr:nvCxnSpPr>
      <xdr:spPr>
        <a:xfrm flipV="1">
          <a:off x="1130300" y="16468461"/>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0" name="フローチャート: 判断 239"/>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140777</xdr:rowOff>
    </xdr:from>
    <xdr:ext cx="534377" cy="259045"/>
    <xdr:sp macro="" textlink="">
      <xdr:nvSpPr>
        <xdr:cNvPr id="241" name="テキスト ボックス 240"/>
        <xdr:cNvSpPr txBox="1"/>
      </xdr:nvSpPr>
      <xdr:spPr>
        <a:xfrm>
          <a:off x="1752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2" name="フローチャート: 判断 241"/>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148412</xdr:rowOff>
    </xdr:from>
    <xdr:ext cx="534377" cy="259045"/>
    <xdr:sp macro="" textlink="">
      <xdr:nvSpPr>
        <xdr:cNvPr id="243" name="テキスト ボックス 242"/>
        <xdr:cNvSpPr txBox="1"/>
      </xdr:nvSpPr>
      <xdr:spPr>
        <a:xfrm>
          <a:off x="863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104125</xdr:rowOff>
    </xdr:from>
    <xdr:to>
      <xdr:col>24</xdr:col>
      <xdr:colOff>114300</xdr:colOff>
      <xdr:row>96</xdr:row>
      <xdr:rowOff>34275</xdr:rowOff>
    </xdr:to>
    <xdr:sp macro="" textlink="">
      <xdr:nvSpPr>
        <xdr:cNvPr id="249" name="楕円 248"/>
        <xdr:cNvSpPr/>
      </xdr:nvSpPr>
      <xdr:spPr>
        <a:xfrm>
          <a:off x="4584700" y="1639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82552</xdr:rowOff>
    </xdr:from>
    <xdr:ext cx="534377" cy="259045"/>
    <xdr:sp macro="" textlink="">
      <xdr:nvSpPr>
        <xdr:cNvPr id="250" name="扶助費該当値テキスト"/>
        <xdr:cNvSpPr txBox="1"/>
      </xdr:nvSpPr>
      <xdr:spPr>
        <a:xfrm>
          <a:off x="4686300" y="1637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27727</xdr:rowOff>
    </xdr:from>
    <xdr:to>
      <xdr:col>20</xdr:col>
      <xdr:colOff>38100</xdr:colOff>
      <xdr:row>95</xdr:row>
      <xdr:rowOff>129327</xdr:rowOff>
    </xdr:to>
    <xdr:sp macro="" textlink="">
      <xdr:nvSpPr>
        <xdr:cNvPr id="251" name="楕円 250"/>
        <xdr:cNvSpPr/>
      </xdr:nvSpPr>
      <xdr:spPr>
        <a:xfrm>
          <a:off x="3746500" y="1631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145854</xdr:rowOff>
    </xdr:from>
    <xdr:ext cx="534377" cy="259045"/>
    <xdr:sp macro="" textlink="">
      <xdr:nvSpPr>
        <xdr:cNvPr id="252" name="テキスト ボックス 251"/>
        <xdr:cNvSpPr txBox="1"/>
      </xdr:nvSpPr>
      <xdr:spPr>
        <a:xfrm>
          <a:off x="3530111" y="1609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38813</xdr:rowOff>
    </xdr:from>
    <xdr:to>
      <xdr:col>15</xdr:col>
      <xdr:colOff>101600</xdr:colOff>
      <xdr:row>95</xdr:row>
      <xdr:rowOff>140413</xdr:rowOff>
    </xdr:to>
    <xdr:sp macro="" textlink="">
      <xdr:nvSpPr>
        <xdr:cNvPr id="253" name="楕円 252"/>
        <xdr:cNvSpPr/>
      </xdr:nvSpPr>
      <xdr:spPr>
        <a:xfrm>
          <a:off x="2857500" y="1632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156940</xdr:rowOff>
    </xdr:from>
    <xdr:ext cx="534377" cy="259045"/>
    <xdr:sp macro="" textlink="">
      <xdr:nvSpPr>
        <xdr:cNvPr id="254" name="テキスト ボックス 253"/>
        <xdr:cNvSpPr txBox="1"/>
      </xdr:nvSpPr>
      <xdr:spPr>
        <a:xfrm>
          <a:off x="2641111" y="161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129911</xdr:rowOff>
    </xdr:from>
    <xdr:to>
      <xdr:col>10</xdr:col>
      <xdr:colOff>165100</xdr:colOff>
      <xdr:row>96</xdr:row>
      <xdr:rowOff>60061</xdr:rowOff>
    </xdr:to>
    <xdr:sp macro="" textlink="">
      <xdr:nvSpPr>
        <xdr:cNvPr id="255" name="楕円 254"/>
        <xdr:cNvSpPr/>
      </xdr:nvSpPr>
      <xdr:spPr>
        <a:xfrm>
          <a:off x="1968500" y="1641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76588</xdr:rowOff>
    </xdr:from>
    <xdr:ext cx="534377" cy="259045"/>
    <xdr:sp macro="" textlink="">
      <xdr:nvSpPr>
        <xdr:cNvPr id="256" name="テキスト ボックス 255"/>
        <xdr:cNvSpPr txBox="1"/>
      </xdr:nvSpPr>
      <xdr:spPr>
        <a:xfrm>
          <a:off x="1752111" y="1619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15039</xdr:rowOff>
    </xdr:from>
    <xdr:to>
      <xdr:col>6</xdr:col>
      <xdr:colOff>38100</xdr:colOff>
      <xdr:row>96</xdr:row>
      <xdr:rowOff>116639</xdr:rowOff>
    </xdr:to>
    <xdr:sp macro="" textlink="">
      <xdr:nvSpPr>
        <xdr:cNvPr id="257" name="楕円 256"/>
        <xdr:cNvSpPr/>
      </xdr:nvSpPr>
      <xdr:spPr>
        <a:xfrm>
          <a:off x="1079500" y="1647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133166</xdr:rowOff>
    </xdr:from>
    <xdr:ext cx="534377" cy="259045"/>
    <xdr:sp macro="" textlink="">
      <xdr:nvSpPr>
        <xdr:cNvPr id="258" name="テキスト ボックス 257"/>
        <xdr:cNvSpPr txBox="1"/>
      </xdr:nvSpPr>
      <xdr:spPr>
        <a:xfrm>
          <a:off x="863111" y="1624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9" name="直線コネクタ 268"/>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0" name="テキスト ボックス 269"/>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2" name="テキスト ボックス 271"/>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3" name="直線コネクタ 272"/>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4" name="テキスト ボックス 273"/>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7" name="直線コネクタ 276"/>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78" name="テキスト ボックス 277"/>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9" name="直線コネクタ 278"/>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0" name="テキスト ボックス 279"/>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1" name="直線コネクタ 280"/>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2" name="テキスト ボックス 281"/>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6" name="直線コネクタ 285"/>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7"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88" name="直線コネクタ 287"/>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89"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0" name="直線コネクタ 289"/>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36525</xdr:rowOff>
    </xdr:from>
    <xdr:to>
      <xdr:col>55</xdr:col>
      <xdr:colOff>0</xdr:colOff>
      <xdr:row>36</xdr:row>
      <xdr:rowOff>63129</xdr:rowOff>
    </xdr:to>
    <xdr:cxnSp macro="">
      <xdr:nvCxnSpPr>
        <xdr:cNvPr id="291" name="直線コネクタ 290"/>
        <xdr:cNvCxnSpPr/>
      </xdr:nvCxnSpPr>
      <xdr:spPr>
        <a:xfrm flipV="1">
          <a:off x="9639300" y="6208725"/>
          <a:ext cx="838200" cy="2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43524</xdr:rowOff>
    </xdr:from>
    <xdr:ext cx="534377" cy="259045"/>
    <xdr:sp macro="" textlink="">
      <xdr:nvSpPr>
        <xdr:cNvPr id="292" name="補助費等平均値テキスト"/>
        <xdr:cNvSpPr txBox="1"/>
      </xdr:nvSpPr>
      <xdr:spPr>
        <a:xfrm>
          <a:off x="10528300" y="6215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3" name="フローチャート: 判断 292"/>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58937</xdr:rowOff>
    </xdr:from>
    <xdr:to>
      <xdr:col>50</xdr:col>
      <xdr:colOff>114300</xdr:colOff>
      <xdr:row>36</xdr:row>
      <xdr:rowOff>63129</xdr:rowOff>
    </xdr:to>
    <xdr:cxnSp macro="">
      <xdr:nvCxnSpPr>
        <xdr:cNvPr id="294" name="直線コネクタ 293"/>
        <xdr:cNvCxnSpPr/>
      </xdr:nvCxnSpPr>
      <xdr:spPr>
        <a:xfrm>
          <a:off x="8750300" y="6231137"/>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5" name="フローチャート: 判断 294"/>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11511</xdr:rowOff>
    </xdr:from>
    <xdr:ext cx="534377" cy="259045"/>
    <xdr:sp macro="" textlink="">
      <xdr:nvSpPr>
        <xdr:cNvPr id="296" name="テキスト ボックス 295"/>
        <xdr:cNvSpPr txBox="1"/>
      </xdr:nvSpPr>
      <xdr:spPr>
        <a:xfrm>
          <a:off x="9372111" y="63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99704</xdr:rowOff>
    </xdr:from>
    <xdr:to>
      <xdr:col>45</xdr:col>
      <xdr:colOff>177800</xdr:colOff>
      <xdr:row>36</xdr:row>
      <xdr:rowOff>58937</xdr:rowOff>
    </xdr:to>
    <xdr:cxnSp macro="">
      <xdr:nvCxnSpPr>
        <xdr:cNvPr id="297" name="直線コネクタ 296"/>
        <xdr:cNvCxnSpPr/>
      </xdr:nvCxnSpPr>
      <xdr:spPr>
        <a:xfrm>
          <a:off x="7861300" y="6100454"/>
          <a:ext cx="8890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298" name="フローチャート: 判断 297"/>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37752</xdr:rowOff>
    </xdr:from>
    <xdr:ext cx="534377" cy="259045"/>
    <xdr:sp macro="" textlink="">
      <xdr:nvSpPr>
        <xdr:cNvPr id="299" name="テキスト ボックス 298"/>
        <xdr:cNvSpPr txBox="1"/>
      </xdr:nvSpPr>
      <xdr:spPr>
        <a:xfrm>
          <a:off x="8483111" y="63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99704</xdr:rowOff>
    </xdr:from>
    <xdr:to>
      <xdr:col>41</xdr:col>
      <xdr:colOff>50800</xdr:colOff>
      <xdr:row>36</xdr:row>
      <xdr:rowOff>8093</xdr:rowOff>
    </xdr:to>
    <xdr:cxnSp macro="">
      <xdr:nvCxnSpPr>
        <xdr:cNvPr id="300" name="直線コネクタ 299"/>
        <xdr:cNvCxnSpPr/>
      </xdr:nvCxnSpPr>
      <xdr:spPr>
        <a:xfrm flipV="1">
          <a:off x="6972300" y="6100454"/>
          <a:ext cx="889000" cy="7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1" name="フローチャート: 判断 300"/>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2" name="テキスト ボックス 301"/>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3" name="フローチャート: 判断 302"/>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141193</xdr:rowOff>
    </xdr:from>
    <xdr:ext cx="534377" cy="259045"/>
    <xdr:sp macro="" textlink="">
      <xdr:nvSpPr>
        <xdr:cNvPr id="304" name="テキスト ボックス 303"/>
        <xdr:cNvSpPr txBox="1"/>
      </xdr:nvSpPr>
      <xdr:spPr>
        <a:xfrm>
          <a:off x="6705111" y="64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157175</xdr:rowOff>
    </xdr:from>
    <xdr:to>
      <xdr:col>55</xdr:col>
      <xdr:colOff>50800</xdr:colOff>
      <xdr:row>36</xdr:row>
      <xdr:rowOff>87325</xdr:rowOff>
    </xdr:to>
    <xdr:sp macro="" textlink="">
      <xdr:nvSpPr>
        <xdr:cNvPr id="310" name="楕円 309"/>
        <xdr:cNvSpPr/>
      </xdr:nvSpPr>
      <xdr:spPr>
        <a:xfrm>
          <a:off x="10426700" y="615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8602</xdr:rowOff>
    </xdr:from>
    <xdr:ext cx="534377" cy="259045"/>
    <xdr:sp macro="" textlink="">
      <xdr:nvSpPr>
        <xdr:cNvPr id="311" name="補助費等該当値テキスト"/>
        <xdr:cNvSpPr txBox="1"/>
      </xdr:nvSpPr>
      <xdr:spPr>
        <a:xfrm>
          <a:off x="10528300" y="60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12329</xdr:rowOff>
    </xdr:from>
    <xdr:to>
      <xdr:col>50</xdr:col>
      <xdr:colOff>165100</xdr:colOff>
      <xdr:row>36</xdr:row>
      <xdr:rowOff>113929</xdr:rowOff>
    </xdr:to>
    <xdr:sp macro="" textlink="">
      <xdr:nvSpPr>
        <xdr:cNvPr id="312" name="楕円 311"/>
        <xdr:cNvSpPr/>
      </xdr:nvSpPr>
      <xdr:spPr>
        <a:xfrm>
          <a:off x="9588500" y="61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130456</xdr:rowOff>
    </xdr:from>
    <xdr:ext cx="534377" cy="259045"/>
    <xdr:sp macro="" textlink="">
      <xdr:nvSpPr>
        <xdr:cNvPr id="313" name="テキスト ボックス 312"/>
        <xdr:cNvSpPr txBox="1"/>
      </xdr:nvSpPr>
      <xdr:spPr>
        <a:xfrm>
          <a:off x="9372111" y="595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8137</xdr:rowOff>
    </xdr:from>
    <xdr:to>
      <xdr:col>46</xdr:col>
      <xdr:colOff>38100</xdr:colOff>
      <xdr:row>36</xdr:row>
      <xdr:rowOff>109737</xdr:rowOff>
    </xdr:to>
    <xdr:sp macro="" textlink="">
      <xdr:nvSpPr>
        <xdr:cNvPr id="314" name="楕円 313"/>
        <xdr:cNvSpPr/>
      </xdr:nvSpPr>
      <xdr:spPr>
        <a:xfrm>
          <a:off x="8699500" y="61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126264</xdr:rowOff>
    </xdr:from>
    <xdr:ext cx="534377" cy="259045"/>
    <xdr:sp macro="" textlink="">
      <xdr:nvSpPr>
        <xdr:cNvPr id="315" name="テキスト ボックス 314"/>
        <xdr:cNvSpPr txBox="1"/>
      </xdr:nvSpPr>
      <xdr:spPr>
        <a:xfrm>
          <a:off x="8483111" y="595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48904</xdr:rowOff>
    </xdr:from>
    <xdr:to>
      <xdr:col>41</xdr:col>
      <xdr:colOff>101600</xdr:colOff>
      <xdr:row>35</xdr:row>
      <xdr:rowOff>150504</xdr:rowOff>
    </xdr:to>
    <xdr:sp macro="" textlink="">
      <xdr:nvSpPr>
        <xdr:cNvPr id="316" name="楕円 315"/>
        <xdr:cNvSpPr/>
      </xdr:nvSpPr>
      <xdr:spPr>
        <a:xfrm>
          <a:off x="7810500" y="60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167031</xdr:rowOff>
    </xdr:from>
    <xdr:ext cx="534377" cy="259045"/>
    <xdr:sp macro="" textlink="">
      <xdr:nvSpPr>
        <xdr:cNvPr id="317" name="テキスト ボックス 316"/>
        <xdr:cNvSpPr txBox="1"/>
      </xdr:nvSpPr>
      <xdr:spPr>
        <a:xfrm>
          <a:off x="7594111" y="582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128743</xdr:rowOff>
    </xdr:from>
    <xdr:to>
      <xdr:col>36</xdr:col>
      <xdr:colOff>165100</xdr:colOff>
      <xdr:row>36</xdr:row>
      <xdr:rowOff>58893</xdr:rowOff>
    </xdr:to>
    <xdr:sp macro="" textlink="">
      <xdr:nvSpPr>
        <xdr:cNvPr id="318" name="楕円 317"/>
        <xdr:cNvSpPr/>
      </xdr:nvSpPr>
      <xdr:spPr>
        <a:xfrm>
          <a:off x="6921500" y="612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75420</xdr:rowOff>
    </xdr:from>
    <xdr:ext cx="534377" cy="259045"/>
    <xdr:sp macro="" textlink="">
      <xdr:nvSpPr>
        <xdr:cNvPr id="319" name="テキスト ボックス 318"/>
        <xdr:cNvSpPr txBox="1"/>
      </xdr:nvSpPr>
      <xdr:spPr>
        <a:xfrm>
          <a:off x="6705111" y="590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5" name="直線コネクタ 344"/>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6"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7" name="直線コネクタ 346"/>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48"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49" name="直線コネクタ 348"/>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12642</xdr:rowOff>
    </xdr:from>
    <xdr:to>
      <xdr:col>55</xdr:col>
      <xdr:colOff>0</xdr:colOff>
      <xdr:row>55</xdr:row>
      <xdr:rowOff>65503</xdr:rowOff>
    </xdr:to>
    <xdr:cxnSp macro="">
      <xdr:nvCxnSpPr>
        <xdr:cNvPr id="350" name="直線コネクタ 349"/>
        <xdr:cNvCxnSpPr/>
      </xdr:nvCxnSpPr>
      <xdr:spPr>
        <a:xfrm flipV="1">
          <a:off x="9639300" y="8928042"/>
          <a:ext cx="838200" cy="56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125903</xdr:rowOff>
    </xdr:from>
    <xdr:ext cx="534377" cy="259045"/>
    <xdr:sp macro="" textlink="">
      <xdr:nvSpPr>
        <xdr:cNvPr id="351" name="普通建設事業費平均値テキスト"/>
        <xdr:cNvSpPr txBox="1"/>
      </xdr:nvSpPr>
      <xdr:spPr>
        <a:xfrm>
          <a:off x="10528300" y="955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2" name="フローチャート: 判断 351"/>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65503</xdr:rowOff>
    </xdr:from>
    <xdr:to>
      <xdr:col>50</xdr:col>
      <xdr:colOff>114300</xdr:colOff>
      <xdr:row>55</xdr:row>
      <xdr:rowOff>77891</xdr:rowOff>
    </xdr:to>
    <xdr:cxnSp macro="">
      <xdr:nvCxnSpPr>
        <xdr:cNvPr id="353" name="直線コネクタ 352"/>
        <xdr:cNvCxnSpPr/>
      </xdr:nvCxnSpPr>
      <xdr:spPr>
        <a:xfrm flipV="1">
          <a:off x="8750300" y="9495253"/>
          <a:ext cx="889000" cy="1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4" name="フローチャート: 判断 353"/>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5" name="テキスト ボックス 354"/>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77891</xdr:rowOff>
    </xdr:from>
    <xdr:to>
      <xdr:col>45</xdr:col>
      <xdr:colOff>177800</xdr:colOff>
      <xdr:row>56</xdr:row>
      <xdr:rowOff>55423</xdr:rowOff>
    </xdr:to>
    <xdr:cxnSp macro="">
      <xdr:nvCxnSpPr>
        <xdr:cNvPr id="356" name="直線コネクタ 355"/>
        <xdr:cNvCxnSpPr/>
      </xdr:nvCxnSpPr>
      <xdr:spPr>
        <a:xfrm flipV="1">
          <a:off x="7861300" y="9507641"/>
          <a:ext cx="889000" cy="14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7" name="フローチャート: 判断 356"/>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33341</xdr:rowOff>
    </xdr:from>
    <xdr:ext cx="534377" cy="259045"/>
    <xdr:sp macro="" textlink="">
      <xdr:nvSpPr>
        <xdr:cNvPr id="358" name="テキスト ボックス 357"/>
        <xdr:cNvSpPr txBox="1"/>
      </xdr:nvSpPr>
      <xdr:spPr>
        <a:xfrm>
          <a:off x="8483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55423</xdr:rowOff>
    </xdr:from>
    <xdr:to>
      <xdr:col>41</xdr:col>
      <xdr:colOff>50800</xdr:colOff>
      <xdr:row>56</xdr:row>
      <xdr:rowOff>137751</xdr:rowOff>
    </xdr:to>
    <xdr:cxnSp macro="">
      <xdr:nvCxnSpPr>
        <xdr:cNvPr id="359" name="直線コネクタ 358"/>
        <xdr:cNvCxnSpPr/>
      </xdr:nvCxnSpPr>
      <xdr:spPr>
        <a:xfrm flipV="1">
          <a:off x="6972300" y="9656623"/>
          <a:ext cx="889000" cy="8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0" name="フローチャート: 判断 359"/>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1" name="テキスト ボックス 360"/>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2" name="フローチャート: 判断 361"/>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100434</xdr:rowOff>
    </xdr:from>
    <xdr:ext cx="534377" cy="259045"/>
    <xdr:sp macro="" textlink="">
      <xdr:nvSpPr>
        <xdr:cNvPr id="363" name="テキスト ボックス 362"/>
        <xdr:cNvSpPr txBox="1"/>
      </xdr:nvSpPr>
      <xdr:spPr>
        <a:xfrm>
          <a:off x="6705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133292</xdr:rowOff>
    </xdr:from>
    <xdr:to>
      <xdr:col>55</xdr:col>
      <xdr:colOff>50800</xdr:colOff>
      <xdr:row>52</xdr:row>
      <xdr:rowOff>63442</xdr:rowOff>
    </xdr:to>
    <xdr:sp macro="" textlink="">
      <xdr:nvSpPr>
        <xdr:cNvPr id="369" name="楕円 368"/>
        <xdr:cNvSpPr/>
      </xdr:nvSpPr>
      <xdr:spPr>
        <a:xfrm>
          <a:off x="10426700" y="887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156169</xdr:rowOff>
    </xdr:from>
    <xdr:ext cx="599010" cy="259045"/>
    <xdr:sp macro="" textlink="">
      <xdr:nvSpPr>
        <xdr:cNvPr id="370" name="普通建設事業費該当値テキスト"/>
        <xdr:cNvSpPr txBox="1"/>
      </xdr:nvSpPr>
      <xdr:spPr>
        <a:xfrm>
          <a:off x="10528300" y="872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14703</xdr:rowOff>
    </xdr:from>
    <xdr:to>
      <xdr:col>50</xdr:col>
      <xdr:colOff>165100</xdr:colOff>
      <xdr:row>55</xdr:row>
      <xdr:rowOff>116303</xdr:rowOff>
    </xdr:to>
    <xdr:sp macro="" textlink="">
      <xdr:nvSpPr>
        <xdr:cNvPr id="371" name="楕円 370"/>
        <xdr:cNvSpPr/>
      </xdr:nvSpPr>
      <xdr:spPr>
        <a:xfrm>
          <a:off x="9588500" y="944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132830</xdr:rowOff>
    </xdr:from>
    <xdr:ext cx="534377" cy="259045"/>
    <xdr:sp macro="" textlink="">
      <xdr:nvSpPr>
        <xdr:cNvPr id="372" name="テキスト ボックス 371"/>
        <xdr:cNvSpPr txBox="1"/>
      </xdr:nvSpPr>
      <xdr:spPr>
        <a:xfrm>
          <a:off x="9372111" y="921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27091</xdr:rowOff>
    </xdr:from>
    <xdr:to>
      <xdr:col>46</xdr:col>
      <xdr:colOff>38100</xdr:colOff>
      <xdr:row>55</xdr:row>
      <xdr:rowOff>128691</xdr:rowOff>
    </xdr:to>
    <xdr:sp macro="" textlink="">
      <xdr:nvSpPr>
        <xdr:cNvPr id="373" name="楕円 372"/>
        <xdr:cNvSpPr/>
      </xdr:nvSpPr>
      <xdr:spPr>
        <a:xfrm>
          <a:off x="8699500" y="94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145218</xdr:rowOff>
    </xdr:from>
    <xdr:ext cx="534377" cy="259045"/>
    <xdr:sp macro="" textlink="">
      <xdr:nvSpPr>
        <xdr:cNvPr id="374" name="テキスト ボックス 373"/>
        <xdr:cNvSpPr txBox="1"/>
      </xdr:nvSpPr>
      <xdr:spPr>
        <a:xfrm>
          <a:off x="8483111" y="92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4623</xdr:rowOff>
    </xdr:from>
    <xdr:to>
      <xdr:col>41</xdr:col>
      <xdr:colOff>101600</xdr:colOff>
      <xdr:row>56</xdr:row>
      <xdr:rowOff>106223</xdr:rowOff>
    </xdr:to>
    <xdr:sp macro="" textlink="">
      <xdr:nvSpPr>
        <xdr:cNvPr id="375" name="楕円 374"/>
        <xdr:cNvSpPr/>
      </xdr:nvSpPr>
      <xdr:spPr>
        <a:xfrm>
          <a:off x="7810500" y="96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97350</xdr:rowOff>
    </xdr:from>
    <xdr:ext cx="534377" cy="259045"/>
    <xdr:sp macro="" textlink="">
      <xdr:nvSpPr>
        <xdr:cNvPr id="376" name="テキスト ボックス 375"/>
        <xdr:cNvSpPr txBox="1"/>
      </xdr:nvSpPr>
      <xdr:spPr>
        <a:xfrm>
          <a:off x="7594111" y="96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86951</xdr:rowOff>
    </xdr:from>
    <xdr:to>
      <xdr:col>36</xdr:col>
      <xdr:colOff>165100</xdr:colOff>
      <xdr:row>57</xdr:row>
      <xdr:rowOff>17101</xdr:rowOff>
    </xdr:to>
    <xdr:sp macro="" textlink="">
      <xdr:nvSpPr>
        <xdr:cNvPr id="377" name="楕円 376"/>
        <xdr:cNvSpPr/>
      </xdr:nvSpPr>
      <xdr:spPr>
        <a:xfrm>
          <a:off x="6921500" y="96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8228</xdr:rowOff>
    </xdr:from>
    <xdr:ext cx="534377" cy="259045"/>
    <xdr:sp macro="" textlink="">
      <xdr:nvSpPr>
        <xdr:cNvPr id="378" name="テキスト ボックス 377"/>
        <xdr:cNvSpPr txBox="1"/>
      </xdr:nvSpPr>
      <xdr:spPr>
        <a:xfrm>
          <a:off x="6705111" y="978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2" name="直線コネクタ 401"/>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5"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6" name="直線コネクタ 405"/>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61798</xdr:rowOff>
    </xdr:from>
    <xdr:to>
      <xdr:col>55</xdr:col>
      <xdr:colOff>0</xdr:colOff>
      <xdr:row>78</xdr:row>
      <xdr:rowOff>138607</xdr:rowOff>
    </xdr:to>
    <xdr:cxnSp macro="">
      <xdr:nvCxnSpPr>
        <xdr:cNvPr id="407" name="直線コネクタ 406"/>
        <xdr:cNvCxnSpPr/>
      </xdr:nvCxnSpPr>
      <xdr:spPr>
        <a:xfrm flipV="1">
          <a:off x="9639300" y="13434898"/>
          <a:ext cx="8382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08"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09" name="フローチャート: 判断 408"/>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138607</xdr:rowOff>
    </xdr:from>
    <xdr:to>
      <xdr:col>50</xdr:col>
      <xdr:colOff>114300</xdr:colOff>
      <xdr:row>79</xdr:row>
      <xdr:rowOff>9740</xdr:rowOff>
    </xdr:to>
    <xdr:cxnSp macro="">
      <xdr:nvCxnSpPr>
        <xdr:cNvPr id="410" name="直線コネクタ 409"/>
        <xdr:cNvCxnSpPr/>
      </xdr:nvCxnSpPr>
      <xdr:spPr>
        <a:xfrm flipV="1">
          <a:off x="8750300" y="13511707"/>
          <a:ext cx="889000" cy="4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1" name="フローチャート: 判断 410"/>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2" name="テキスト ボックス 411"/>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46165</xdr:rowOff>
    </xdr:from>
    <xdr:to>
      <xdr:col>45</xdr:col>
      <xdr:colOff>177800</xdr:colOff>
      <xdr:row>79</xdr:row>
      <xdr:rowOff>9740</xdr:rowOff>
    </xdr:to>
    <xdr:cxnSp macro="">
      <xdr:nvCxnSpPr>
        <xdr:cNvPr id="413" name="直線コネクタ 412"/>
        <xdr:cNvCxnSpPr/>
      </xdr:nvCxnSpPr>
      <xdr:spPr>
        <a:xfrm>
          <a:off x="7861300" y="13419265"/>
          <a:ext cx="889000" cy="13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4" name="フローチャート: 判断 413"/>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5" name="テキスト ボックス 414"/>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108153</xdr:rowOff>
    </xdr:from>
    <xdr:to>
      <xdr:col>41</xdr:col>
      <xdr:colOff>50800</xdr:colOff>
      <xdr:row>78</xdr:row>
      <xdr:rowOff>46165</xdr:rowOff>
    </xdr:to>
    <xdr:cxnSp macro="">
      <xdr:nvCxnSpPr>
        <xdr:cNvPr id="416" name="直線コネクタ 415"/>
        <xdr:cNvCxnSpPr/>
      </xdr:nvCxnSpPr>
      <xdr:spPr>
        <a:xfrm>
          <a:off x="6972300" y="13309803"/>
          <a:ext cx="889000" cy="10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7" name="フローチャート: 判断 416"/>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18" name="テキスト ボックス 417"/>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19" name="フローチャート: 判断 418"/>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168076</xdr:rowOff>
    </xdr:from>
    <xdr:ext cx="534377" cy="259045"/>
    <xdr:sp macro="" textlink="">
      <xdr:nvSpPr>
        <xdr:cNvPr id="420" name="テキスト ボックス 419"/>
        <xdr:cNvSpPr txBox="1"/>
      </xdr:nvSpPr>
      <xdr:spPr>
        <a:xfrm>
          <a:off x="6705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10998</xdr:rowOff>
    </xdr:from>
    <xdr:to>
      <xdr:col>55</xdr:col>
      <xdr:colOff>50800</xdr:colOff>
      <xdr:row>78</xdr:row>
      <xdr:rowOff>112598</xdr:rowOff>
    </xdr:to>
    <xdr:sp macro="" textlink="">
      <xdr:nvSpPr>
        <xdr:cNvPr id="426" name="楕円 425"/>
        <xdr:cNvSpPr/>
      </xdr:nvSpPr>
      <xdr:spPr>
        <a:xfrm>
          <a:off x="10426700" y="1338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160875</xdr:rowOff>
    </xdr:from>
    <xdr:ext cx="534377" cy="259045"/>
    <xdr:sp macro="" textlink="">
      <xdr:nvSpPr>
        <xdr:cNvPr id="427" name="普通建設事業費 （ うち新規整備　）該当値テキスト"/>
        <xdr:cNvSpPr txBox="1"/>
      </xdr:nvSpPr>
      <xdr:spPr>
        <a:xfrm>
          <a:off x="10528300" y="1336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87807</xdr:rowOff>
    </xdr:from>
    <xdr:to>
      <xdr:col>50</xdr:col>
      <xdr:colOff>165100</xdr:colOff>
      <xdr:row>79</xdr:row>
      <xdr:rowOff>17957</xdr:rowOff>
    </xdr:to>
    <xdr:sp macro="" textlink="">
      <xdr:nvSpPr>
        <xdr:cNvPr id="428" name="楕円 427"/>
        <xdr:cNvSpPr/>
      </xdr:nvSpPr>
      <xdr:spPr>
        <a:xfrm>
          <a:off x="9588500" y="1346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9084</xdr:rowOff>
    </xdr:from>
    <xdr:ext cx="469744" cy="259045"/>
    <xdr:sp macro="" textlink="">
      <xdr:nvSpPr>
        <xdr:cNvPr id="429" name="テキスト ボックス 428"/>
        <xdr:cNvSpPr txBox="1"/>
      </xdr:nvSpPr>
      <xdr:spPr>
        <a:xfrm>
          <a:off x="9404428" y="1355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130390</xdr:rowOff>
    </xdr:from>
    <xdr:to>
      <xdr:col>46</xdr:col>
      <xdr:colOff>38100</xdr:colOff>
      <xdr:row>79</xdr:row>
      <xdr:rowOff>60540</xdr:rowOff>
    </xdr:to>
    <xdr:sp macro="" textlink="">
      <xdr:nvSpPr>
        <xdr:cNvPr id="430" name="楕円 429"/>
        <xdr:cNvSpPr/>
      </xdr:nvSpPr>
      <xdr:spPr>
        <a:xfrm>
          <a:off x="8699500" y="1350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51667</xdr:rowOff>
    </xdr:from>
    <xdr:ext cx="469744" cy="259045"/>
    <xdr:sp macro="" textlink="">
      <xdr:nvSpPr>
        <xdr:cNvPr id="431" name="テキスト ボックス 430"/>
        <xdr:cNvSpPr txBox="1"/>
      </xdr:nvSpPr>
      <xdr:spPr>
        <a:xfrm>
          <a:off x="8515428" y="1359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166815</xdr:rowOff>
    </xdr:from>
    <xdr:to>
      <xdr:col>41</xdr:col>
      <xdr:colOff>101600</xdr:colOff>
      <xdr:row>78</xdr:row>
      <xdr:rowOff>96965</xdr:rowOff>
    </xdr:to>
    <xdr:sp macro="" textlink="">
      <xdr:nvSpPr>
        <xdr:cNvPr id="432" name="楕円 431"/>
        <xdr:cNvSpPr/>
      </xdr:nvSpPr>
      <xdr:spPr>
        <a:xfrm>
          <a:off x="7810500" y="133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88092</xdr:rowOff>
    </xdr:from>
    <xdr:ext cx="534377" cy="259045"/>
    <xdr:sp macro="" textlink="">
      <xdr:nvSpPr>
        <xdr:cNvPr id="433" name="テキスト ボックス 432"/>
        <xdr:cNvSpPr txBox="1"/>
      </xdr:nvSpPr>
      <xdr:spPr>
        <a:xfrm>
          <a:off x="7594111" y="134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57353</xdr:rowOff>
    </xdr:from>
    <xdr:to>
      <xdr:col>36</xdr:col>
      <xdr:colOff>165100</xdr:colOff>
      <xdr:row>77</xdr:row>
      <xdr:rowOff>158953</xdr:rowOff>
    </xdr:to>
    <xdr:sp macro="" textlink="">
      <xdr:nvSpPr>
        <xdr:cNvPr id="434" name="楕円 433"/>
        <xdr:cNvSpPr/>
      </xdr:nvSpPr>
      <xdr:spPr>
        <a:xfrm>
          <a:off x="6921500" y="132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150080</xdr:rowOff>
    </xdr:from>
    <xdr:ext cx="534377" cy="259045"/>
    <xdr:sp macro="" textlink="">
      <xdr:nvSpPr>
        <xdr:cNvPr id="435" name="テキスト ボックス 434"/>
        <xdr:cNvSpPr txBox="1"/>
      </xdr:nvSpPr>
      <xdr:spPr>
        <a:xfrm>
          <a:off x="6705111"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1" name="直線コネクタ 460"/>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2"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3" name="直線コネクタ 462"/>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4"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5" name="直線コネクタ 464"/>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102814</xdr:rowOff>
    </xdr:from>
    <xdr:to>
      <xdr:col>55</xdr:col>
      <xdr:colOff>0</xdr:colOff>
      <xdr:row>95</xdr:row>
      <xdr:rowOff>76101</xdr:rowOff>
    </xdr:to>
    <xdr:cxnSp macro="">
      <xdr:nvCxnSpPr>
        <xdr:cNvPr id="466" name="直線コネクタ 465"/>
        <xdr:cNvCxnSpPr/>
      </xdr:nvCxnSpPr>
      <xdr:spPr>
        <a:xfrm flipV="1">
          <a:off x="9639300" y="15533314"/>
          <a:ext cx="838200" cy="83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51030</xdr:rowOff>
    </xdr:from>
    <xdr:ext cx="534377" cy="259045"/>
    <xdr:sp macro="" textlink="">
      <xdr:nvSpPr>
        <xdr:cNvPr id="467" name="普通建設事業費 （ うち更新整備　）平均値テキスト"/>
        <xdr:cNvSpPr txBox="1"/>
      </xdr:nvSpPr>
      <xdr:spPr>
        <a:xfrm>
          <a:off x="10528300" y="1651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68" name="フローチャート: 判断 467"/>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111142</xdr:rowOff>
    </xdr:from>
    <xdr:to>
      <xdr:col>50</xdr:col>
      <xdr:colOff>114300</xdr:colOff>
      <xdr:row>95</xdr:row>
      <xdr:rowOff>76101</xdr:rowOff>
    </xdr:to>
    <xdr:cxnSp macro="">
      <xdr:nvCxnSpPr>
        <xdr:cNvPr id="469" name="直線コネクタ 468"/>
        <xdr:cNvCxnSpPr/>
      </xdr:nvCxnSpPr>
      <xdr:spPr>
        <a:xfrm>
          <a:off x="8750300" y="16227442"/>
          <a:ext cx="889000" cy="13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0" name="フローチャート: 判断 469"/>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168989</xdr:rowOff>
    </xdr:from>
    <xdr:ext cx="534377" cy="259045"/>
    <xdr:sp macro="" textlink="">
      <xdr:nvSpPr>
        <xdr:cNvPr id="471" name="テキスト ボックス 470"/>
        <xdr:cNvSpPr txBox="1"/>
      </xdr:nvSpPr>
      <xdr:spPr>
        <a:xfrm>
          <a:off x="9372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111142</xdr:rowOff>
    </xdr:from>
    <xdr:to>
      <xdr:col>45</xdr:col>
      <xdr:colOff>177800</xdr:colOff>
      <xdr:row>98</xdr:row>
      <xdr:rowOff>39360</xdr:rowOff>
    </xdr:to>
    <xdr:cxnSp macro="">
      <xdr:nvCxnSpPr>
        <xdr:cNvPr id="472" name="直線コネクタ 471"/>
        <xdr:cNvCxnSpPr/>
      </xdr:nvCxnSpPr>
      <xdr:spPr>
        <a:xfrm flipV="1">
          <a:off x="7861300" y="16227442"/>
          <a:ext cx="889000" cy="61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3" name="フローチャート: 判断 472"/>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33250</xdr:rowOff>
    </xdr:from>
    <xdr:ext cx="534377" cy="259045"/>
    <xdr:sp macro="" textlink="">
      <xdr:nvSpPr>
        <xdr:cNvPr id="474" name="テキスト ボックス 473"/>
        <xdr:cNvSpPr txBox="1"/>
      </xdr:nvSpPr>
      <xdr:spPr>
        <a:xfrm>
          <a:off x="8483111" y="166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39360</xdr:rowOff>
    </xdr:from>
    <xdr:to>
      <xdr:col>41</xdr:col>
      <xdr:colOff>50800</xdr:colOff>
      <xdr:row>98</xdr:row>
      <xdr:rowOff>67300</xdr:rowOff>
    </xdr:to>
    <xdr:cxnSp macro="">
      <xdr:nvCxnSpPr>
        <xdr:cNvPr id="475" name="直線コネクタ 474"/>
        <xdr:cNvCxnSpPr/>
      </xdr:nvCxnSpPr>
      <xdr:spPr>
        <a:xfrm flipV="1">
          <a:off x="6972300" y="168414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6" name="フローチャート: 判断 475"/>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7" name="テキスト ボックス 476"/>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78" name="フローチャート: 判断 477"/>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141371</xdr:rowOff>
    </xdr:from>
    <xdr:ext cx="534377" cy="259045"/>
    <xdr:sp macro="" textlink="">
      <xdr:nvSpPr>
        <xdr:cNvPr id="479" name="テキスト ボックス 478"/>
        <xdr:cNvSpPr txBox="1"/>
      </xdr:nvSpPr>
      <xdr:spPr>
        <a:xfrm>
          <a:off x="6705111" y="164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52014</xdr:rowOff>
    </xdr:from>
    <xdr:to>
      <xdr:col>55</xdr:col>
      <xdr:colOff>50800</xdr:colOff>
      <xdr:row>90</xdr:row>
      <xdr:rowOff>153614</xdr:rowOff>
    </xdr:to>
    <xdr:sp macro="" textlink="">
      <xdr:nvSpPr>
        <xdr:cNvPr id="485" name="楕円 484"/>
        <xdr:cNvSpPr/>
      </xdr:nvSpPr>
      <xdr:spPr>
        <a:xfrm>
          <a:off x="10426700" y="1548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138391</xdr:rowOff>
    </xdr:from>
    <xdr:ext cx="534377" cy="259045"/>
    <xdr:sp macro="" textlink="">
      <xdr:nvSpPr>
        <xdr:cNvPr id="486" name="普通建設事業費 （ うち更新整備　）該当値テキスト"/>
        <xdr:cNvSpPr txBox="1"/>
      </xdr:nvSpPr>
      <xdr:spPr>
        <a:xfrm>
          <a:off x="10528300" y="153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25301</xdr:rowOff>
    </xdr:from>
    <xdr:to>
      <xdr:col>50</xdr:col>
      <xdr:colOff>165100</xdr:colOff>
      <xdr:row>95</xdr:row>
      <xdr:rowOff>126901</xdr:rowOff>
    </xdr:to>
    <xdr:sp macro="" textlink="">
      <xdr:nvSpPr>
        <xdr:cNvPr id="487" name="楕円 486"/>
        <xdr:cNvSpPr/>
      </xdr:nvSpPr>
      <xdr:spPr>
        <a:xfrm>
          <a:off x="9588500" y="1631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143428</xdr:rowOff>
    </xdr:from>
    <xdr:ext cx="534377" cy="259045"/>
    <xdr:sp macro="" textlink="">
      <xdr:nvSpPr>
        <xdr:cNvPr id="488" name="テキスト ボックス 487"/>
        <xdr:cNvSpPr txBox="1"/>
      </xdr:nvSpPr>
      <xdr:spPr>
        <a:xfrm>
          <a:off x="9372111" y="1608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60342</xdr:rowOff>
    </xdr:from>
    <xdr:to>
      <xdr:col>46</xdr:col>
      <xdr:colOff>38100</xdr:colOff>
      <xdr:row>94</xdr:row>
      <xdr:rowOff>161942</xdr:rowOff>
    </xdr:to>
    <xdr:sp macro="" textlink="">
      <xdr:nvSpPr>
        <xdr:cNvPr id="489" name="楕円 488"/>
        <xdr:cNvSpPr/>
      </xdr:nvSpPr>
      <xdr:spPr>
        <a:xfrm>
          <a:off x="8699500" y="1617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7019</xdr:rowOff>
    </xdr:from>
    <xdr:ext cx="534377" cy="259045"/>
    <xdr:sp macro="" textlink="">
      <xdr:nvSpPr>
        <xdr:cNvPr id="490" name="テキスト ボックス 489"/>
        <xdr:cNvSpPr txBox="1"/>
      </xdr:nvSpPr>
      <xdr:spPr>
        <a:xfrm>
          <a:off x="8483111" y="159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160010</xdr:rowOff>
    </xdr:from>
    <xdr:to>
      <xdr:col>41</xdr:col>
      <xdr:colOff>101600</xdr:colOff>
      <xdr:row>98</xdr:row>
      <xdr:rowOff>90160</xdr:rowOff>
    </xdr:to>
    <xdr:sp macro="" textlink="">
      <xdr:nvSpPr>
        <xdr:cNvPr id="491" name="楕円 490"/>
        <xdr:cNvSpPr/>
      </xdr:nvSpPr>
      <xdr:spPr>
        <a:xfrm>
          <a:off x="7810500" y="167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81287</xdr:rowOff>
    </xdr:from>
    <xdr:ext cx="534377" cy="259045"/>
    <xdr:sp macro="" textlink="">
      <xdr:nvSpPr>
        <xdr:cNvPr id="492" name="テキスト ボックス 491"/>
        <xdr:cNvSpPr txBox="1"/>
      </xdr:nvSpPr>
      <xdr:spPr>
        <a:xfrm>
          <a:off x="7594111" y="1688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16500</xdr:rowOff>
    </xdr:from>
    <xdr:to>
      <xdr:col>36</xdr:col>
      <xdr:colOff>165100</xdr:colOff>
      <xdr:row>98</xdr:row>
      <xdr:rowOff>118100</xdr:rowOff>
    </xdr:to>
    <xdr:sp macro="" textlink="">
      <xdr:nvSpPr>
        <xdr:cNvPr id="493" name="楕円 492"/>
        <xdr:cNvSpPr/>
      </xdr:nvSpPr>
      <xdr:spPr>
        <a:xfrm>
          <a:off x="6921500" y="168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109227</xdr:rowOff>
    </xdr:from>
    <xdr:ext cx="534377" cy="259045"/>
    <xdr:sp macro="" textlink="">
      <xdr:nvSpPr>
        <xdr:cNvPr id="494" name="テキスト ボックス 493"/>
        <xdr:cNvSpPr txBox="1"/>
      </xdr:nvSpPr>
      <xdr:spPr>
        <a:xfrm>
          <a:off x="6705111" y="169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6" name="直線コネクタ 515"/>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19"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0" name="直線コネクタ 519"/>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157119</xdr:rowOff>
    </xdr:from>
    <xdr:to>
      <xdr:col>85</xdr:col>
      <xdr:colOff>127000</xdr:colOff>
      <xdr:row>38</xdr:row>
      <xdr:rowOff>88402</xdr:rowOff>
    </xdr:to>
    <xdr:cxnSp macro="">
      <xdr:nvCxnSpPr>
        <xdr:cNvPr id="521" name="直線コネクタ 520"/>
        <xdr:cNvCxnSpPr/>
      </xdr:nvCxnSpPr>
      <xdr:spPr>
        <a:xfrm flipV="1">
          <a:off x="15481300" y="6500769"/>
          <a:ext cx="838200" cy="10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132341</xdr:rowOff>
    </xdr:from>
    <xdr:ext cx="469744" cy="259045"/>
    <xdr:sp macro="" textlink="">
      <xdr:nvSpPr>
        <xdr:cNvPr id="522" name="災害復旧事業費平均値テキスト"/>
        <xdr:cNvSpPr txBox="1"/>
      </xdr:nvSpPr>
      <xdr:spPr>
        <a:xfrm>
          <a:off x="16370300" y="6475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3" name="フローチャート: 判断 522"/>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88402</xdr:rowOff>
    </xdr:from>
    <xdr:to>
      <xdr:col>81</xdr:col>
      <xdr:colOff>50800</xdr:colOff>
      <xdr:row>38</xdr:row>
      <xdr:rowOff>103307</xdr:rowOff>
    </xdr:to>
    <xdr:cxnSp macro="">
      <xdr:nvCxnSpPr>
        <xdr:cNvPr id="524" name="直線コネクタ 523"/>
        <xdr:cNvCxnSpPr/>
      </xdr:nvCxnSpPr>
      <xdr:spPr>
        <a:xfrm flipV="1">
          <a:off x="14592300" y="6603502"/>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5" name="フローチャート: 判断 524"/>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6" name="テキスト ボックス 525"/>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103307</xdr:rowOff>
    </xdr:from>
    <xdr:to>
      <xdr:col>76</xdr:col>
      <xdr:colOff>114300</xdr:colOff>
      <xdr:row>38</xdr:row>
      <xdr:rowOff>139654</xdr:rowOff>
    </xdr:to>
    <xdr:cxnSp macro="">
      <xdr:nvCxnSpPr>
        <xdr:cNvPr id="527" name="直線コネクタ 526"/>
        <xdr:cNvCxnSpPr/>
      </xdr:nvCxnSpPr>
      <xdr:spPr>
        <a:xfrm flipV="1">
          <a:off x="13703300" y="6618407"/>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28" name="フローチャート: 判断 527"/>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29" name="テキスト ボックス 528"/>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83648</xdr:rowOff>
    </xdr:from>
    <xdr:to>
      <xdr:col>71</xdr:col>
      <xdr:colOff>177800</xdr:colOff>
      <xdr:row>38</xdr:row>
      <xdr:rowOff>139654</xdr:rowOff>
    </xdr:to>
    <xdr:cxnSp macro="">
      <xdr:nvCxnSpPr>
        <xdr:cNvPr id="530" name="直線コネクタ 529"/>
        <xdr:cNvCxnSpPr/>
      </xdr:nvCxnSpPr>
      <xdr:spPr>
        <a:xfrm>
          <a:off x="12814300" y="6598748"/>
          <a:ext cx="8890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1" name="フローチャート: 判断 530"/>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2" name="テキスト ボックス 531"/>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3" name="フローチャート: 判断 532"/>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4" name="テキスト ボックス 533"/>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106319</xdr:rowOff>
    </xdr:from>
    <xdr:to>
      <xdr:col>85</xdr:col>
      <xdr:colOff>177800</xdr:colOff>
      <xdr:row>38</xdr:row>
      <xdr:rowOff>36469</xdr:rowOff>
    </xdr:to>
    <xdr:sp macro="" textlink="">
      <xdr:nvSpPr>
        <xdr:cNvPr id="540" name="楕円 539"/>
        <xdr:cNvSpPr/>
      </xdr:nvSpPr>
      <xdr:spPr>
        <a:xfrm>
          <a:off x="16268700" y="644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129196</xdr:rowOff>
    </xdr:from>
    <xdr:ext cx="469744" cy="259045"/>
    <xdr:sp macro="" textlink="">
      <xdr:nvSpPr>
        <xdr:cNvPr id="541" name="災害復旧事業費該当値テキスト"/>
        <xdr:cNvSpPr txBox="1"/>
      </xdr:nvSpPr>
      <xdr:spPr>
        <a:xfrm>
          <a:off x="16370300" y="630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37602</xdr:rowOff>
    </xdr:from>
    <xdr:to>
      <xdr:col>81</xdr:col>
      <xdr:colOff>101600</xdr:colOff>
      <xdr:row>38</xdr:row>
      <xdr:rowOff>139202</xdr:rowOff>
    </xdr:to>
    <xdr:sp macro="" textlink="">
      <xdr:nvSpPr>
        <xdr:cNvPr id="542" name="楕円 541"/>
        <xdr:cNvSpPr/>
      </xdr:nvSpPr>
      <xdr:spPr>
        <a:xfrm>
          <a:off x="15430500" y="655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130329</xdr:rowOff>
    </xdr:from>
    <xdr:ext cx="469744" cy="259045"/>
    <xdr:sp macro="" textlink="">
      <xdr:nvSpPr>
        <xdr:cNvPr id="543" name="テキスト ボックス 542"/>
        <xdr:cNvSpPr txBox="1"/>
      </xdr:nvSpPr>
      <xdr:spPr>
        <a:xfrm>
          <a:off x="15246428" y="664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52507</xdr:rowOff>
    </xdr:from>
    <xdr:to>
      <xdr:col>76</xdr:col>
      <xdr:colOff>165100</xdr:colOff>
      <xdr:row>38</xdr:row>
      <xdr:rowOff>154107</xdr:rowOff>
    </xdr:to>
    <xdr:sp macro="" textlink="">
      <xdr:nvSpPr>
        <xdr:cNvPr id="544" name="楕円 543"/>
        <xdr:cNvSpPr/>
      </xdr:nvSpPr>
      <xdr:spPr>
        <a:xfrm>
          <a:off x="14541500" y="656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145234</xdr:rowOff>
    </xdr:from>
    <xdr:ext cx="378565" cy="259045"/>
    <xdr:sp macro="" textlink="">
      <xdr:nvSpPr>
        <xdr:cNvPr id="545" name="テキスト ボックス 544"/>
        <xdr:cNvSpPr txBox="1"/>
      </xdr:nvSpPr>
      <xdr:spPr>
        <a:xfrm>
          <a:off x="14403017" y="666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88854</xdr:rowOff>
    </xdr:from>
    <xdr:to>
      <xdr:col>72</xdr:col>
      <xdr:colOff>38100</xdr:colOff>
      <xdr:row>39</xdr:row>
      <xdr:rowOff>19004</xdr:rowOff>
    </xdr:to>
    <xdr:sp macro="" textlink="">
      <xdr:nvSpPr>
        <xdr:cNvPr id="546" name="楕円 545"/>
        <xdr:cNvSpPr/>
      </xdr:nvSpPr>
      <xdr:spPr>
        <a:xfrm>
          <a:off x="1365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10131</xdr:rowOff>
    </xdr:from>
    <xdr:ext cx="249299" cy="259045"/>
    <xdr:sp macro="" textlink="">
      <xdr:nvSpPr>
        <xdr:cNvPr id="547" name="テキスト ボックス 546"/>
        <xdr:cNvSpPr txBox="1"/>
      </xdr:nvSpPr>
      <xdr:spPr>
        <a:xfrm>
          <a:off x="13578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32848</xdr:rowOff>
    </xdr:from>
    <xdr:to>
      <xdr:col>67</xdr:col>
      <xdr:colOff>101600</xdr:colOff>
      <xdr:row>38</xdr:row>
      <xdr:rowOff>134448</xdr:rowOff>
    </xdr:to>
    <xdr:sp macro="" textlink="">
      <xdr:nvSpPr>
        <xdr:cNvPr id="548" name="楕円 547"/>
        <xdr:cNvSpPr/>
      </xdr:nvSpPr>
      <xdr:spPr>
        <a:xfrm>
          <a:off x="12763500" y="654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125575</xdr:rowOff>
    </xdr:from>
    <xdr:ext cx="469744" cy="259045"/>
    <xdr:sp macro="" textlink="">
      <xdr:nvSpPr>
        <xdr:cNvPr id="549" name="テキスト ボックス 548"/>
        <xdr:cNvSpPr txBox="1"/>
      </xdr:nvSpPr>
      <xdr:spPr>
        <a:xfrm>
          <a:off x="12579428" y="664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4" name="直線コネクタ 623"/>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5"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6" name="直線コネクタ 625"/>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7"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28" name="直線コネクタ 627"/>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36748</xdr:rowOff>
    </xdr:from>
    <xdr:to>
      <xdr:col>85</xdr:col>
      <xdr:colOff>127000</xdr:colOff>
      <xdr:row>72</xdr:row>
      <xdr:rowOff>147080</xdr:rowOff>
    </xdr:to>
    <xdr:cxnSp macro="">
      <xdr:nvCxnSpPr>
        <xdr:cNvPr id="629" name="直線コネクタ 628"/>
        <xdr:cNvCxnSpPr/>
      </xdr:nvCxnSpPr>
      <xdr:spPr>
        <a:xfrm flipV="1">
          <a:off x="15481300" y="12381148"/>
          <a:ext cx="838200" cy="1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0" name="公債費平均値テキスト"/>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1" name="フローチャート: 判断 630"/>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147080</xdr:rowOff>
    </xdr:from>
    <xdr:to>
      <xdr:col>81</xdr:col>
      <xdr:colOff>50800</xdr:colOff>
      <xdr:row>73</xdr:row>
      <xdr:rowOff>164388</xdr:rowOff>
    </xdr:to>
    <xdr:cxnSp macro="">
      <xdr:nvCxnSpPr>
        <xdr:cNvPr id="632" name="直線コネクタ 631"/>
        <xdr:cNvCxnSpPr/>
      </xdr:nvCxnSpPr>
      <xdr:spPr>
        <a:xfrm flipV="1">
          <a:off x="14592300" y="12491480"/>
          <a:ext cx="889000" cy="18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3" name="フローチャート: 判断 632"/>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34" name="テキスト ボックス 633"/>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164388</xdr:rowOff>
    </xdr:from>
    <xdr:to>
      <xdr:col>76</xdr:col>
      <xdr:colOff>114300</xdr:colOff>
      <xdr:row>74</xdr:row>
      <xdr:rowOff>102209</xdr:rowOff>
    </xdr:to>
    <xdr:cxnSp macro="">
      <xdr:nvCxnSpPr>
        <xdr:cNvPr id="635" name="直線コネクタ 634"/>
        <xdr:cNvCxnSpPr/>
      </xdr:nvCxnSpPr>
      <xdr:spPr>
        <a:xfrm flipV="1">
          <a:off x="13703300" y="12680238"/>
          <a:ext cx="8890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6" name="フローチャート: 判断 635"/>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77402</xdr:rowOff>
    </xdr:from>
    <xdr:ext cx="534377" cy="259045"/>
    <xdr:sp macro="" textlink="">
      <xdr:nvSpPr>
        <xdr:cNvPr id="637" name="テキスト ボックス 636"/>
        <xdr:cNvSpPr txBox="1"/>
      </xdr:nvSpPr>
      <xdr:spPr>
        <a:xfrm>
          <a:off x="14325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101948</xdr:rowOff>
    </xdr:from>
    <xdr:to>
      <xdr:col>71</xdr:col>
      <xdr:colOff>177800</xdr:colOff>
      <xdr:row>74</xdr:row>
      <xdr:rowOff>102209</xdr:rowOff>
    </xdr:to>
    <xdr:cxnSp macro="">
      <xdr:nvCxnSpPr>
        <xdr:cNvPr id="638" name="直線コネクタ 637"/>
        <xdr:cNvCxnSpPr/>
      </xdr:nvCxnSpPr>
      <xdr:spPr>
        <a:xfrm>
          <a:off x="12814300" y="12789248"/>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39" name="フローチャート: 判断 638"/>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69646</xdr:rowOff>
    </xdr:from>
    <xdr:ext cx="534377" cy="259045"/>
    <xdr:sp macro="" textlink="">
      <xdr:nvSpPr>
        <xdr:cNvPr id="640" name="テキスト ボックス 639"/>
        <xdr:cNvSpPr txBox="1"/>
      </xdr:nvSpPr>
      <xdr:spPr>
        <a:xfrm>
          <a:off x="13436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1" name="フローチャート: 判断 640"/>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96294</xdr:rowOff>
    </xdr:from>
    <xdr:ext cx="534377" cy="259045"/>
    <xdr:sp macro="" textlink="">
      <xdr:nvSpPr>
        <xdr:cNvPr id="642" name="テキスト ボックス 641"/>
        <xdr:cNvSpPr txBox="1"/>
      </xdr:nvSpPr>
      <xdr:spPr>
        <a:xfrm>
          <a:off x="12547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157398</xdr:rowOff>
    </xdr:from>
    <xdr:to>
      <xdr:col>85</xdr:col>
      <xdr:colOff>177800</xdr:colOff>
      <xdr:row>72</xdr:row>
      <xdr:rowOff>87548</xdr:rowOff>
    </xdr:to>
    <xdr:sp macro="" textlink="">
      <xdr:nvSpPr>
        <xdr:cNvPr id="648" name="楕円 647"/>
        <xdr:cNvSpPr/>
      </xdr:nvSpPr>
      <xdr:spPr>
        <a:xfrm>
          <a:off x="16268700" y="123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8825</xdr:rowOff>
    </xdr:from>
    <xdr:ext cx="534377" cy="259045"/>
    <xdr:sp macro="" textlink="">
      <xdr:nvSpPr>
        <xdr:cNvPr id="649" name="公債費該当値テキスト"/>
        <xdr:cNvSpPr txBox="1"/>
      </xdr:nvSpPr>
      <xdr:spPr>
        <a:xfrm>
          <a:off x="16370300" y="1218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96280</xdr:rowOff>
    </xdr:from>
    <xdr:to>
      <xdr:col>81</xdr:col>
      <xdr:colOff>101600</xdr:colOff>
      <xdr:row>73</xdr:row>
      <xdr:rowOff>26430</xdr:rowOff>
    </xdr:to>
    <xdr:sp macro="" textlink="">
      <xdr:nvSpPr>
        <xdr:cNvPr id="650" name="楕円 649"/>
        <xdr:cNvSpPr/>
      </xdr:nvSpPr>
      <xdr:spPr>
        <a:xfrm>
          <a:off x="15430500" y="1244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42957</xdr:rowOff>
    </xdr:from>
    <xdr:ext cx="534377" cy="259045"/>
    <xdr:sp macro="" textlink="">
      <xdr:nvSpPr>
        <xdr:cNvPr id="651" name="テキスト ボックス 650"/>
        <xdr:cNvSpPr txBox="1"/>
      </xdr:nvSpPr>
      <xdr:spPr>
        <a:xfrm>
          <a:off x="15214111" y="1221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113588</xdr:rowOff>
    </xdr:from>
    <xdr:to>
      <xdr:col>76</xdr:col>
      <xdr:colOff>165100</xdr:colOff>
      <xdr:row>74</xdr:row>
      <xdr:rowOff>43738</xdr:rowOff>
    </xdr:to>
    <xdr:sp macro="" textlink="">
      <xdr:nvSpPr>
        <xdr:cNvPr id="652" name="楕円 651"/>
        <xdr:cNvSpPr/>
      </xdr:nvSpPr>
      <xdr:spPr>
        <a:xfrm>
          <a:off x="14541500" y="126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60265</xdr:rowOff>
    </xdr:from>
    <xdr:ext cx="534377" cy="259045"/>
    <xdr:sp macro="" textlink="">
      <xdr:nvSpPr>
        <xdr:cNvPr id="653" name="テキスト ボックス 652"/>
        <xdr:cNvSpPr txBox="1"/>
      </xdr:nvSpPr>
      <xdr:spPr>
        <a:xfrm>
          <a:off x="14325111" y="1240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51409</xdr:rowOff>
    </xdr:from>
    <xdr:to>
      <xdr:col>72</xdr:col>
      <xdr:colOff>38100</xdr:colOff>
      <xdr:row>74</xdr:row>
      <xdr:rowOff>153009</xdr:rowOff>
    </xdr:to>
    <xdr:sp macro="" textlink="">
      <xdr:nvSpPr>
        <xdr:cNvPr id="654" name="楕円 653"/>
        <xdr:cNvSpPr/>
      </xdr:nvSpPr>
      <xdr:spPr>
        <a:xfrm>
          <a:off x="13652500" y="127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169536</xdr:rowOff>
    </xdr:from>
    <xdr:ext cx="534377" cy="259045"/>
    <xdr:sp macro="" textlink="">
      <xdr:nvSpPr>
        <xdr:cNvPr id="655" name="テキスト ボックス 654"/>
        <xdr:cNvSpPr txBox="1"/>
      </xdr:nvSpPr>
      <xdr:spPr>
        <a:xfrm>
          <a:off x="13436111" y="125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51148</xdr:rowOff>
    </xdr:from>
    <xdr:to>
      <xdr:col>67</xdr:col>
      <xdr:colOff>101600</xdr:colOff>
      <xdr:row>74</xdr:row>
      <xdr:rowOff>152748</xdr:rowOff>
    </xdr:to>
    <xdr:sp macro="" textlink="">
      <xdr:nvSpPr>
        <xdr:cNvPr id="656" name="楕円 655"/>
        <xdr:cNvSpPr/>
      </xdr:nvSpPr>
      <xdr:spPr>
        <a:xfrm>
          <a:off x="12763500" y="127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169275</xdr:rowOff>
    </xdr:from>
    <xdr:ext cx="534377" cy="259045"/>
    <xdr:sp macro="" textlink="">
      <xdr:nvSpPr>
        <xdr:cNvPr id="657" name="テキスト ボックス 656"/>
        <xdr:cNvSpPr txBox="1"/>
      </xdr:nvSpPr>
      <xdr:spPr>
        <a:xfrm>
          <a:off x="12547111" y="125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79" name="直線コネクタ 678"/>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0"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1" name="直線コネクタ 680"/>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2"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3" name="直線コネクタ 682"/>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101862</xdr:rowOff>
    </xdr:from>
    <xdr:to>
      <xdr:col>85</xdr:col>
      <xdr:colOff>127000</xdr:colOff>
      <xdr:row>98</xdr:row>
      <xdr:rowOff>116159</xdr:rowOff>
    </xdr:to>
    <xdr:cxnSp macro="">
      <xdr:nvCxnSpPr>
        <xdr:cNvPr id="684" name="直線コネクタ 683"/>
        <xdr:cNvCxnSpPr/>
      </xdr:nvCxnSpPr>
      <xdr:spPr>
        <a:xfrm>
          <a:off x="15481300" y="16903962"/>
          <a:ext cx="838200" cy="1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5" name="積立金平均値テキスト"/>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6" name="フローチャート: 判断 685"/>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164457</xdr:rowOff>
    </xdr:from>
    <xdr:to>
      <xdr:col>81</xdr:col>
      <xdr:colOff>50800</xdr:colOff>
      <xdr:row>98</xdr:row>
      <xdr:rowOff>101862</xdr:rowOff>
    </xdr:to>
    <xdr:cxnSp macro="">
      <xdr:nvCxnSpPr>
        <xdr:cNvPr id="687" name="直線コネクタ 686"/>
        <xdr:cNvCxnSpPr/>
      </xdr:nvCxnSpPr>
      <xdr:spPr>
        <a:xfrm>
          <a:off x="14592300" y="16795107"/>
          <a:ext cx="889000" cy="10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88" name="フローチャート: 判断 687"/>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89" name="テキスト ボックス 688"/>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164457</xdr:rowOff>
    </xdr:from>
    <xdr:to>
      <xdr:col>76</xdr:col>
      <xdr:colOff>114300</xdr:colOff>
      <xdr:row>98</xdr:row>
      <xdr:rowOff>66996</xdr:rowOff>
    </xdr:to>
    <xdr:cxnSp macro="">
      <xdr:nvCxnSpPr>
        <xdr:cNvPr id="690" name="直線コネクタ 689"/>
        <xdr:cNvCxnSpPr/>
      </xdr:nvCxnSpPr>
      <xdr:spPr>
        <a:xfrm flipV="1">
          <a:off x="13703300" y="16795107"/>
          <a:ext cx="889000" cy="7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1" name="フローチャート: 判断 690"/>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111479</xdr:rowOff>
    </xdr:from>
    <xdr:ext cx="534377" cy="259045"/>
    <xdr:sp macro="" textlink="">
      <xdr:nvSpPr>
        <xdr:cNvPr id="692" name="テキスト ボックス 691"/>
        <xdr:cNvSpPr txBox="1"/>
      </xdr:nvSpPr>
      <xdr:spPr>
        <a:xfrm>
          <a:off x="14325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66996</xdr:rowOff>
    </xdr:from>
    <xdr:to>
      <xdr:col>71</xdr:col>
      <xdr:colOff>177800</xdr:colOff>
      <xdr:row>98</xdr:row>
      <xdr:rowOff>81187</xdr:rowOff>
    </xdr:to>
    <xdr:cxnSp macro="">
      <xdr:nvCxnSpPr>
        <xdr:cNvPr id="693" name="直線コネクタ 692"/>
        <xdr:cNvCxnSpPr/>
      </xdr:nvCxnSpPr>
      <xdr:spPr>
        <a:xfrm flipV="1">
          <a:off x="12814300" y="16869096"/>
          <a:ext cx="889000" cy="1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4" name="フローチャート: 判断 693"/>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119159</xdr:rowOff>
    </xdr:from>
    <xdr:ext cx="534377" cy="259045"/>
    <xdr:sp macro="" textlink="">
      <xdr:nvSpPr>
        <xdr:cNvPr id="695" name="テキスト ボックス 694"/>
        <xdr:cNvSpPr txBox="1"/>
      </xdr:nvSpPr>
      <xdr:spPr>
        <a:xfrm>
          <a:off x="13436111" y="169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6" name="フローチャート: 判断 695"/>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123379</xdr:rowOff>
    </xdr:from>
    <xdr:ext cx="534377" cy="259045"/>
    <xdr:sp macro="" textlink="">
      <xdr:nvSpPr>
        <xdr:cNvPr id="697" name="テキスト ボックス 696"/>
        <xdr:cNvSpPr txBox="1"/>
      </xdr:nvSpPr>
      <xdr:spPr>
        <a:xfrm>
          <a:off x="12547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65359</xdr:rowOff>
    </xdr:from>
    <xdr:to>
      <xdr:col>85</xdr:col>
      <xdr:colOff>177800</xdr:colOff>
      <xdr:row>98</xdr:row>
      <xdr:rowOff>166959</xdr:rowOff>
    </xdr:to>
    <xdr:sp macro="" textlink="">
      <xdr:nvSpPr>
        <xdr:cNvPr id="703" name="楕円 702"/>
        <xdr:cNvSpPr/>
      </xdr:nvSpPr>
      <xdr:spPr>
        <a:xfrm>
          <a:off x="16268700" y="1686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156554</xdr:rowOff>
    </xdr:from>
    <xdr:ext cx="469744" cy="259045"/>
    <xdr:sp macro="" textlink="">
      <xdr:nvSpPr>
        <xdr:cNvPr id="704" name="積立金該当値テキスト"/>
        <xdr:cNvSpPr txBox="1"/>
      </xdr:nvSpPr>
      <xdr:spPr>
        <a:xfrm>
          <a:off x="16370300" y="1678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51062</xdr:rowOff>
    </xdr:from>
    <xdr:to>
      <xdr:col>81</xdr:col>
      <xdr:colOff>101600</xdr:colOff>
      <xdr:row>98</xdr:row>
      <xdr:rowOff>152662</xdr:rowOff>
    </xdr:to>
    <xdr:sp macro="" textlink="">
      <xdr:nvSpPr>
        <xdr:cNvPr id="705" name="楕円 704"/>
        <xdr:cNvSpPr/>
      </xdr:nvSpPr>
      <xdr:spPr>
        <a:xfrm>
          <a:off x="15430500" y="168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143789</xdr:rowOff>
    </xdr:from>
    <xdr:ext cx="469744" cy="259045"/>
    <xdr:sp macro="" textlink="">
      <xdr:nvSpPr>
        <xdr:cNvPr id="706" name="テキスト ボックス 705"/>
        <xdr:cNvSpPr txBox="1"/>
      </xdr:nvSpPr>
      <xdr:spPr>
        <a:xfrm>
          <a:off x="15246428" y="1694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113657</xdr:rowOff>
    </xdr:from>
    <xdr:to>
      <xdr:col>76</xdr:col>
      <xdr:colOff>165100</xdr:colOff>
      <xdr:row>98</xdr:row>
      <xdr:rowOff>43807</xdr:rowOff>
    </xdr:to>
    <xdr:sp macro="" textlink="">
      <xdr:nvSpPr>
        <xdr:cNvPr id="707" name="楕円 706"/>
        <xdr:cNvSpPr/>
      </xdr:nvSpPr>
      <xdr:spPr>
        <a:xfrm>
          <a:off x="14541500" y="1674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60334</xdr:rowOff>
    </xdr:from>
    <xdr:ext cx="534377" cy="259045"/>
    <xdr:sp macro="" textlink="">
      <xdr:nvSpPr>
        <xdr:cNvPr id="708" name="テキスト ボックス 707"/>
        <xdr:cNvSpPr txBox="1"/>
      </xdr:nvSpPr>
      <xdr:spPr>
        <a:xfrm>
          <a:off x="14325111" y="1651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16196</xdr:rowOff>
    </xdr:from>
    <xdr:to>
      <xdr:col>72</xdr:col>
      <xdr:colOff>38100</xdr:colOff>
      <xdr:row>98</xdr:row>
      <xdr:rowOff>117796</xdr:rowOff>
    </xdr:to>
    <xdr:sp macro="" textlink="">
      <xdr:nvSpPr>
        <xdr:cNvPr id="709" name="楕円 708"/>
        <xdr:cNvSpPr/>
      </xdr:nvSpPr>
      <xdr:spPr>
        <a:xfrm>
          <a:off x="13652500" y="1681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134323</xdr:rowOff>
    </xdr:from>
    <xdr:ext cx="534377" cy="259045"/>
    <xdr:sp macro="" textlink="">
      <xdr:nvSpPr>
        <xdr:cNvPr id="710" name="テキスト ボックス 709"/>
        <xdr:cNvSpPr txBox="1"/>
      </xdr:nvSpPr>
      <xdr:spPr>
        <a:xfrm>
          <a:off x="13436111" y="1659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30387</xdr:rowOff>
    </xdr:from>
    <xdr:to>
      <xdr:col>67</xdr:col>
      <xdr:colOff>101600</xdr:colOff>
      <xdr:row>98</xdr:row>
      <xdr:rowOff>131987</xdr:rowOff>
    </xdr:to>
    <xdr:sp macro="" textlink="">
      <xdr:nvSpPr>
        <xdr:cNvPr id="711" name="楕円 710"/>
        <xdr:cNvSpPr/>
      </xdr:nvSpPr>
      <xdr:spPr>
        <a:xfrm>
          <a:off x="12763500" y="168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148514</xdr:rowOff>
    </xdr:from>
    <xdr:ext cx="534377" cy="259045"/>
    <xdr:sp macro="" textlink="">
      <xdr:nvSpPr>
        <xdr:cNvPr id="712" name="テキスト ボックス 711"/>
        <xdr:cNvSpPr txBox="1"/>
      </xdr:nvSpPr>
      <xdr:spPr>
        <a:xfrm>
          <a:off x="12547111" y="166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6" name="直線コネクタ 735"/>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39"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0" name="直線コネクタ 739"/>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40792</xdr:rowOff>
    </xdr:from>
    <xdr:to>
      <xdr:col>116</xdr:col>
      <xdr:colOff>63500</xdr:colOff>
      <xdr:row>39</xdr:row>
      <xdr:rowOff>43079</xdr:rowOff>
    </xdr:to>
    <xdr:cxnSp macro="">
      <xdr:nvCxnSpPr>
        <xdr:cNvPr id="741" name="直線コネクタ 740"/>
        <xdr:cNvCxnSpPr/>
      </xdr:nvCxnSpPr>
      <xdr:spPr>
        <a:xfrm flipV="1">
          <a:off x="21323300" y="6727342"/>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2"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3" name="フローチャート: 判断 742"/>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43079</xdr:rowOff>
    </xdr:from>
    <xdr:to>
      <xdr:col>111</xdr:col>
      <xdr:colOff>177800</xdr:colOff>
      <xdr:row>39</xdr:row>
      <xdr:rowOff>44450</xdr:rowOff>
    </xdr:to>
    <xdr:cxnSp macro="">
      <xdr:nvCxnSpPr>
        <xdr:cNvPr id="744" name="直線コネクタ 743"/>
        <xdr:cNvCxnSpPr/>
      </xdr:nvCxnSpPr>
      <xdr:spPr>
        <a:xfrm flipV="1">
          <a:off x="20434300" y="67296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5" name="フローチャート: 判断 744"/>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6" name="テキスト ボックス 745"/>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48" name="フローチャート: 判断 747"/>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49" name="テキスト ボックス 748"/>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13970</xdr:rowOff>
    </xdr:from>
    <xdr:to>
      <xdr:col>102</xdr:col>
      <xdr:colOff>114300</xdr:colOff>
      <xdr:row>39</xdr:row>
      <xdr:rowOff>44450</xdr:rowOff>
    </xdr:to>
    <xdr:cxnSp macro="">
      <xdr:nvCxnSpPr>
        <xdr:cNvPr id="750" name="直線コネクタ 749"/>
        <xdr:cNvCxnSpPr/>
      </xdr:nvCxnSpPr>
      <xdr:spPr>
        <a:xfrm>
          <a:off x="18656300" y="6700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1" name="フローチャート: 判断 750"/>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2" name="テキスト ボックス 751"/>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3" name="フローチャート: 判断 752"/>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4" name="テキスト ボックス 753"/>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161442</xdr:rowOff>
    </xdr:from>
    <xdr:to>
      <xdr:col>116</xdr:col>
      <xdr:colOff>114300</xdr:colOff>
      <xdr:row>39</xdr:row>
      <xdr:rowOff>91592</xdr:rowOff>
    </xdr:to>
    <xdr:sp macro="" textlink="">
      <xdr:nvSpPr>
        <xdr:cNvPr id="760" name="楕円 759"/>
        <xdr:cNvSpPr/>
      </xdr:nvSpPr>
      <xdr:spPr>
        <a:xfrm>
          <a:off x="22110700" y="66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76369</xdr:rowOff>
    </xdr:from>
    <xdr:ext cx="313932" cy="259045"/>
    <xdr:sp macro="" textlink="">
      <xdr:nvSpPr>
        <xdr:cNvPr id="761" name="投資及び出資金該当値テキスト"/>
        <xdr:cNvSpPr txBox="1"/>
      </xdr:nvSpPr>
      <xdr:spPr>
        <a:xfrm>
          <a:off x="22212300" y="65914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163729</xdr:rowOff>
    </xdr:from>
    <xdr:to>
      <xdr:col>112</xdr:col>
      <xdr:colOff>38100</xdr:colOff>
      <xdr:row>39</xdr:row>
      <xdr:rowOff>93879</xdr:rowOff>
    </xdr:to>
    <xdr:sp macro="" textlink="">
      <xdr:nvSpPr>
        <xdr:cNvPr id="762" name="楕円 761"/>
        <xdr:cNvSpPr/>
      </xdr:nvSpPr>
      <xdr:spPr>
        <a:xfrm>
          <a:off x="21272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85006</xdr:rowOff>
    </xdr:from>
    <xdr:ext cx="313932" cy="259045"/>
    <xdr:sp macro="" textlink="">
      <xdr:nvSpPr>
        <xdr:cNvPr id="763" name="テキスト ボックス 762"/>
        <xdr:cNvSpPr txBox="1"/>
      </xdr:nvSpPr>
      <xdr:spPr>
        <a:xfrm>
          <a:off x="21166333" y="677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8" name="楕円 767"/>
        <xdr:cNvSpPr/>
      </xdr:nvSpPr>
      <xdr:spPr>
        <a:xfrm>
          <a:off x="18605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55897</xdr:rowOff>
    </xdr:from>
    <xdr:ext cx="378565" cy="259045"/>
    <xdr:sp macro="" textlink="">
      <xdr:nvSpPr>
        <xdr:cNvPr id="769" name="テキスト ボックス 768"/>
        <xdr:cNvSpPr txBox="1"/>
      </xdr:nvSpPr>
      <xdr:spPr>
        <a:xfrm>
          <a:off x="18467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3" name="直線コネクタ 792"/>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6"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7" name="直線コネクタ 796"/>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45517</xdr:rowOff>
    </xdr:from>
    <xdr:to>
      <xdr:col>116</xdr:col>
      <xdr:colOff>63500</xdr:colOff>
      <xdr:row>57</xdr:row>
      <xdr:rowOff>68300</xdr:rowOff>
    </xdr:to>
    <xdr:cxnSp macro="">
      <xdr:nvCxnSpPr>
        <xdr:cNvPr id="798" name="直線コネクタ 797"/>
        <xdr:cNvCxnSpPr/>
      </xdr:nvCxnSpPr>
      <xdr:spPr>
        <a:xfrm>
          <a:off x="21323300" y="9818167"/>
          <a:ext cx="8382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129888</xdr:rowOff>
    </xdr:from>
    <xdr:ext cx="469744" cy="259045"/>
    <xdr:sp macro="" textlink="">
      <xdr:nvSpPr>
        <xdr:cNvPr id="799" name="貸付金平均値テキスト"/>
        <xdr:cNvSpPr txBox="1"/>
      </xdr:nvSpPr>
      <xdr:spPr>
        <a:xfrm>
          <a:off x="22212300" y="9902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0" name="フローチャート: 判断 799"/>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24638</xdr:rowOff>
    </xdr:from>
    <xdr:to>
      <xdr:col>111</xdr:col>
      <xdr:colOff>177800</xdr:colOff>
      <xdr:row>57</xdr:row>
      <xdr:rowOff>45517</xdr:rowOff>
    </xdr:to>
    <xdr:cxnSp macro="">
      <xdr:nvCxnSpPr>
        <xdr:cNvPr id="801" name="直線コネクタ 800"/>
        <xdr:cNvCxnSpPr/>
      </xdr:nvCxnSpPr>
      <xdr:spPr>
        <a:xfrm>
          <a:off x="20434300" y="9797288"/>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2" name="フローチャート: 判断 801"/>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60621</xdr:rowOff>
    </xdr:from>
    <xdr:ext cx="469744" cy="259045"/>
    <xdr:sp macro="" textlink="">
      <xdr:nvSpPr>
        <xdr:cNvPr id="803" name="テキスト ボックス 802"/>
        <xdr:cNvSpPr txBox="1"/>
      </xdr:nvSpPr>
      <xdr:spPr>
        <a:xfrm>
          <a:off x="21088428" y="1000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9779</xdr:rowOff>
    </xdr:from>
    <xdr:to>
      <xdr:col>107</xdr:col>
      <xdr:colOff>50800</xdr:colOff>
      <xdr:row>57</xdr:row>
      <xdr:rowOff>24638</xdr:rowOff>
    </xdr:to>
    <xdr:cxnSp macro="">
      <xdr:nvCxnSpPr>
        <xdr:cNvPr id="804" name="直線コネクタ 803"/>
        <xdr:cNvCxnSpPr/>
      </xdr:nvCxnSpPr>
      <xdr:spPr>
        <a:xfrm>
          <a:off x="19545300" y="9782429"/>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5" name="フローチャート: 判断 804"/>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50944</xdr:rowOff>
    </xdr:from>
    <xdr:ext cx="469744" cy="259045"/>
    <xdr:sp macro="" textlink="">
      <xdr:nvSpPr>
        <xdr:cNvPr id="806" name="テキスト ボックス 805"/>
        <xdr:cNvSpPr txBox="1"/>
      </xdr:nvSpPr>
      <xdr:spPr>
        <a:xfrm>
          <a:off x="20199428" y="999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9093</xdr:rowOff>
    </xdr:from>
    <xdr:to>
      <xdr:col>102</xdr:col>
      <xdr:colOff>114300</xdr:colOff>
      <xdr:row>57</xdr:row>
      <xdr:rowOff>9779</xdr:rowOff>
    </xdr:to>
    <xdr:cxnSp macro="">
      <xdr:nvCxnSpPr>
        <xdr:cNvPr id="807" name="直線コネクタ 806"/>
        <xdr:cNvCxnSpPr/>
      </xdr:nvCxnSpPr>
      <xdr:spPr>
        <a:xfrm>
          <a:off x="18656300" y="978174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08" name="フローチャート: 判断 807"/>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53839</xdr:rowOff>
    </xdr:from>
    <xdr:ext cx="469744" cy="259045"/>
    <xdr:sp macro="" textlink="">
      <xdr:nvSpPr>
        <xdr:cNvPr id="809" name="テキスト ボックス 808"/>
        <xdr:cNvSpPr txBox="1"/>
      </xdr:nvSpPr>
      <xdr:spPr>
        <a:xfrm>
          <a:off x="19310428" y="99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0" name="フローチャート: 判断 809"/>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149547</xdr:rowOff>
    </xdr:from>
    <xdr:ext cx="469744" cy="259045"/>
    <xdr:sp macro="" textlink="">
      <xdr:nvSpPr>
        <xdr:cNvPr id="811" name="テキスト ボックス 810"/>
        <xdr:cNvSpPr txBox="1"/>
      </xdr:nvSpPr>
      <xdr:spPr>
        <a:xfrm>
          <a:off x="18421428" y="100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17500</xdr:rowOff>
    </xdr:from>
    <xdr:to>
      <xdr:col>116</xdr:col>
      <xdr:colOff>114300</xdr:colOff>
      <xdr:row>57</xdr:row>
      <xdr:rowOff>119100</xdr:rowOff>
    </xdr:to>
    <xdr:sp macro="" textlink="">
      <xdr:nvSpPr>
        <xdr:cNvPr id="817" name="楕円 816"/>
        <xdr:cNvSpPr/>
      </xdr:nvSpPr>
      <xdr:spPr>
        <a:xfrm>
          <a:off x="22110700" y="97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40377</xdr:rowOff>
    </xdr:from>
    <xdr:ext cx="469744" cy="259045"/>
    <xdr:sp macro="" textlink="">
      <xdr:nvSpPr>
        <xdr:cNvPr id="818" name="貸付金該当値テキスト"/>
        <xdr:cNvSpPr txBox="1"/>
      </xdr:nvSpPr>
      <xdr:spPr>
        <a:xfrm>
          <a:off x="22212300" y="96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166167</xdr:rowOff>
    </xdr:from>
    <xdr:to>
      <xdr:col>112</xdr:col>
      <xdr:colOff>38100</xdr:colOff>
      <xdr:row>57</xdr:row>
      <xdr:rowOff>96317</xdr:rowOff>
    </xdr:to>
    <xdr:sp macro="" textlink="">
      <xdr:nvSpPr>
        <xdr:cNvPr id="819" name="楕円 818"/>
        <xdr:cNvSpPr/>
      </xdr:nvSpPr>
      <xdr:spPr>
        <a:xfrm>
          <a:off x="21272500" y="97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112844</xdr:rowOff>
    </xdr:from>
    <xdr:ext cx="469744" cy="259045"/>
    <xdr:sp macro="" textlink="">
      <xdr:nvSpPr>
        <xdr:cNvPr id="820" name="テキスト ボックス 819"/>
        <xdr:cNvSpPr txBox="1"/>
      </xdr:nvSpPr>
      <xdr:spPr>
        <a:xfrm>
          <a:off x="21088428" y="954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145288</xdr:rowOff>
    </xdr:from>
    <xdr:to>
      <xdr:col>107</xdr:col>
      <xdr:colOff>101600</xdr:colOff>
      <xdr:row>57</xdr:row>
      <xdr:rowOff>75438</xdr:rowOff>
    </xdr:to>
    <xdr:sp macro="" textlink="">
      <xdr:nvSpPr>
        <xdr:cNvPr id="821" name="楕円 820"/>
        <xdr:cNvSpPr/>
      </xdr:nvSpPr>
      <xdr:spPr>
        <a:xfrm>
          <a:off x="20383500" y="97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91965</xdr:rowOff>
    </xdr:from>
    <xdr:ext cx="469744" cy="259045"/>
    <xdr:sp macro="" textlink="">
      <xdr:nvSpPr>
        <xdr:cNvPr id="822" name="テキスト ボックス 821"/>
        <xdr:cNvSpPr txBox="1"/>
      </xdr:nvSpPr>
      <xdr:spPr>
        <a:xfrm>
          <a:off x="20199428" y="952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130429</xdr:rowOff>
    </xdr:from>
    <xdr:to>
      <xdr:col>102</xdr:col>
      <xdr:colOff>165100</xdr:colOff>
      <xdr:row>57</xdr:row>
      <xdr:rowOff>60579</xdr:rowOff>
    </xdr:to>
    <xdr:sp macro="" textlink="">
      <xdr:nvSpPr>
        <xdr:cNvPr id="823" name="楕円 822"/>
        <xdr:cNvSpPr/>
      </xdr:nvSpPr>
      <xdr:spPr>
        <a:xfrm>
          <a:off x="19494500" y="97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77106</xdr:rowOff>
    </xdr:from>
    <xdr:ext cx="469744" cy="259045"/>
    <xdr:sp macro="" textlink="">
      <xdr:nvSpPr>
        <xdr:cNvPr id="824" name="テキスト ボックス 823"/>
        <xdr:cNvSpPr txBox="1"/>
      </xdr:nvSpPr>
      <xdr:spPr>
        <a:xfrm>
          <a:off x="19310428" y="950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129743</xdr:rowOff>
    </xdr:from>
    <xdr:to>
      <xdr:col>98</xdr:col>
      <xdr:colOff>38100</xdr:colOff>
      <xdr:row>57</xdr:row>
      <xdr:rowOff>59893</xdr:rowOff>
    </xdr:to>
    <xdr:sp macro="" textlink="">
      <xdr:nvSpPr>
        <xdr:cNvPr id="825" name="楕円 824"/>
        <xdr:cNvSpPr/>
      </xdr:nvSpPr>
      <xdr:spPr>
        <a:xfrm>
          <a:off x="18605500" y="97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76420</xdr:rowOff>
    </xdr:from>
    <xdr:ext cx="469744" cy="259045"/>
    <xdr:sp macro="" textlink="">
      <xdr:nvSpPr>
        <xdr:cNvPr id="826" name="テキスト ボックス 825"/>
        <xdr:cNvSpPr txBox="1"/>
      </xdr:nvSpPr>
      <xdr:spPr>
        <a:xfrm>
          <a:off x="18421428" y="950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1" name="直線コネクタ 850"/>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2"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3" name="直線コネクタ 852"/>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4"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5" name="直線コネクタ 854"/>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163550</xdr:rowOff>
    </xdr:from>
    <xdr:to>
      <xdr:col>116</xdr:col>
      <xdr:colOff>63500</xdr:colOff>
      <xdr:row>72</xdr:row>
      <xdr:rowOff>68338</xdr:rowOff>
    </xdr:to>
    <xdr:cxnSp macro="">
      <xdr:nvCxnSpPr>
        <xdr:cNvPr id="856" name="直線コネクタ 855"/>
        <xdr:cNvCxnSpPr/>
      </xdr:nvCxnSpPr>
      <xdr:spPr>
        <a:xfrm>
          <a:off x="21323300" y="12336500"/>
          <a:ext cx="838200" cy="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57" name="繰出金平均値テキスト"/>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58" name="フローチャート: 判断 857"/>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163550</xdr:rowOff>
    </xdr:from>
    <xdr:to>
      <xdr:col>111</xdr:col>
      <xdr:colOff>177800</xdr:colOff>
      <xdr:row>72</xdr:row>
      <xdr:rowOff>5683</xdr:rowOff>
    </xdr:to>
    <xdr:cxnSp macro="">
      <xdr:nvCxnSpPr>
        <xdr:cNvPr id="859" name="直線コネクタ 858"/>
        <xdr:cNvCxnSpPr/>
      </xdr:nvCxnSpPr>
      <xdr:spPr>
        <a:xfrm flipV="1">
          <a:off x="20434300" y="12336500"/>
          <a:ext cx="8890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0" name="フローチャート: 判断 859"/>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1" name="テキスト ボックス 860"/>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5683</xdr:rowOff>
    </xdr:from>
    <xdr:to>
      <xdr:col>107</xdr:col>
      <xdr:colOff>50800</xdr:colOff>
      <xdr:row>72</xdr:row>
      <xdr:rowOff>48641</xdr:rowOff>
    </xdr:to>
    <xdr:cxnSp macro="">
      <xdr:nvCxnSpPr>
        <xdr:cNvPr id="862" name="直線コネクタ 861"/>
        <xdr:cNvCxnSpPr/>
      </xdr:nvCxnSpPr>
      <xdr:spPr>
        <a:xfrm flipV="1">
          <a:off x="19545300" y="12350083"/>
          <a:ext cx="889000" cy="4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3" name="フローチャート: 判断 862"/>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4" name="テキスト ボックス 863"/>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48641</xdr:rowOff>
    </xdr:from>
    <xdr:to>
      <xdr:col>102</xdr:col>
      <xdr:colOff>114300</xdr:colOff>
      <xdr:row>73</xdr:row>
      <xdr:rowOff>59119</xdr:rowOff>
    </xdr:to>
    <xdr:cxnSp macro="">
      <xdr:nvCxnSpPr>
        <xdr:cNvPr id="865" name="直線コネクタ 864"/>
        <xdr:cNvCxnSpPr/>
      </xdr:nvCxnSpPr>
      <xdr:spPr>
        <a:xfrm flipV="1">
          <a:off x="18656300" y="12393041"/>
          <a:ext cx="889000" cy="18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6" name="フローチャート: 判断 865"/>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67" name="テキスト ボックス 866"/>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68" name="フローチャート: 判断 867"/>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17759</xdr:rowOff>
    </xdr:from>
    <xdr:ext cx="534377" cy="259045"/>
    <xdr:sp macro="" textlink="">
      <xdr:nvSpPr>
        <xdr:cNvPr id="869" name="テキスト ボックス 868"/>
        <xdr:cNvSpPr txBox="1"/>
      </xdr:nvSpPr>
      <xdr:spPr>
        <a:xfrm>
          <a:off x="18389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17538</xdr:rowOff>
    </xdr:from>
    <xdr:to>
      <xdr:col>116</xdr:col>
      <xdr:colOff>114300</xdr:colOff>
      <xdr:row>72</xdr:row>
      <xdr:rowOff>119138</xdr:rowOff>
    </xdr:to>
    <xdr:sp macro="" textlink="">
      <xdr:nvSpPr>
        <xdr:cNvPr id="875" name="楕円 874"/>
        <xdr:cNvSpPr/>
      </xdr:nvSpPr>
      <xdr:spPr>
        <a:xfrm>
          <a:off x="22110700" y="1236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40415</xdr:rowOff>
    </xdr:from>
    <xdr:ext cx="534377" cy="259045"/>
    <xdr:sp macro="" textlink="">
      <xdr:nvSpPr>
        <xdr:cNvPr id="876" name="繰出金該当値テキスト"/>
        <xdr:cNvSpPr txBox="1"/>
      </xdr:nvSpPr>
      <xdr:spPr>
        <a:xfrm>
          <a:off x="22212300" y="122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112750</xdr:rowOff>
    </xdr:from>
    <xdr:to>
      <xdr:col>112</xdr:col>
      <xdr:colOff>38100</xdr:colOff>
      <xdr:row>72</xdr:row>
      <xdr:rowOff>42900</xdr:rowOff>
    </xdr:to>
    <xdr:sp macro="" textlink="">
      <xdr:nvSpPr>
        <xdr:cNvPr id="877" name="楕円 876"/>
        <xdr:cNvSpPr/>
      </xdr:nvSpPr>
      <xdr:spPr>
        <a:xfrm>
          <a:off x="21272500" y="122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59427</xdr:rowOff>
    </xdr:from>
    <xdr:ext cx="534377" cy="259045"/>
    <xdr:sp macro="" textlink="">
      <xdr:nvSpPr>
        <xdr:cNvPr id="878" name="テキスト ボックス 877"/>
        <xdr:cNvSpPr txBox="1"/>
      </xdr:nvSpPr>
      <xdr:spPr>
        <a:xfrm>
          <a:off x="21056111" y="1206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126333</xdr:rowOff>
    </xdr:from>
    <xdr:to>
      <xdr:col>107</xdr:col>
      <xdr:colOff>101600</xdr:colOff>
      <xdr:row>72</xdr:row>
      <xdr:rowOff>56483</xdr:rowOff>
    </xdr:to>
    <xdr:sp macro="" textlink="">
      <xdr:nvSpPr>
        <xdr:cNvPr id="879" name="楕円 878"/>
        <xdr:cNvSpPr/>
      </xdr:nvSpPr>
      <xdr:spPr>
        <a:xfrm>
          <a:off x="20383500" y="122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73010</xdr:rowOff>
    </xdr:from>
    <xdr:ext cx="534377" cy="259045"/>
    <xdr:sp macro="" textlink="">
      <xdr:nvSpPr>
        <xdr:cNvPr id="880" name="テキスト ボックス 879"/>
        <xdr:cNvSpPr txBox="1"/>
      </xdr:nvSpPr>
      <xdr:spPr>
        <a:xfrm>
          <a:off x="20167111" y="1207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169291</xdr:rowOff>
    </xdr:from>
    <xdr:to>
      <xdr:col>102</xdr:col>
      <xdr:colOff>165100</xdr:colOff>
      <xdr:row>72</xdr:row>
      <xdr:rowOff>99441</xdr:rowOff>
    </xdr:to>
    <xdr:sp macro="" textlink="">
      <xdr:nvSpPr>
        <xdr:cNvPr id="881" name="楕円 880"/>
        <xdr:cNvSpPr/>
      </xdr:nvSpPr>
      <xdr:spPr>
        <a:xfrm>
          <a:off x="19494500" y="123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115968</xdr:rowOff>
    </xdr:from>
    <xdr:ext cx="534377" cy="259045"/>
    <xdr:sp macro="" textlink="">
      <xdr:nvSpPr>
        <xdr:cNvPr id="882" name="テキスト ボックス 881"/>
        <xdr:cNvSpPr txBox="1"/>
      </xdr:nvSpPr>
      <xdr:spPr>
        <a:xfrm>
          <a:off x="19278111" y="121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8319</xdr:rowOff>
    </xdr:from>
    <xdr:to>
      <xdr:col>98</xdr:col>
      <xdr:colOff>38100</xdr:colOff>
      <xdr:row>73</xdr:row>
      <xdr:rowOff>109919</xdr:rowOff>
    </xdr:to>
    <xdr:sp macro="" textlink="">
      <xdr:nvSpPr>
        <xdr:cNvPr id="883" name="楕円 882"/>
        <xdr:cNvSpPr/>
      </xdr:nvSpPr>
      <xdr:spPr>
        <a:xfrm>
          <a:off x="18605500" y="125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126446</xdr:rowOff>
    </xdr:from>
    <xdr:ext cx="534377" cy="259045"/>
    <xdr:sp macro="" textlink="">
      <xdr:nvSpPr>
        <xdr:cNvPr id="884" name="テキスト ボックス 883"/>
        <xdr:cNvSpPr txBox="1"/>
      </xdr:nvSpPr>
      <xdr:spPr>
        <a:xfrm>
          <a:off x="18389111" y="1229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95,319</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1,241</a:t>
          </a:r>
          <a:r>
            <a:rPr kumimoji="1" lang="ja-JP" altLang="en-US" sz="1300">
              <a:latin typeface="ＭＳ Ｐゴシック" panose="020B0600070205080204" pitchFamily="50" charset="-128"/>
              <a:ea typeface="ＭＳ Ｐゴシック" panose="020B0600070205080204" pitchFamily="50" charset="-128"/>
            </a:rPr>
            <a:t>円増額している。類似団体と比較し大きく上回っている状況にあるが、幼稚園や保育園を公立で運営していること、企業部局があることから、類似団体よりも職員数が多いことが要因と考えられる。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が大幅に増額しているが、これは本庁舎等整備事業をはじめとする改修等事業が多かったためである。本庁舎整備事業については、令和元年度も多額の事業費を見込んでいる。これらの大規模事業は主に財源を地方債で賄っているため、年々増加している公債費については今後もさらに増加していくものと考えられる。借入要件として元金償還開始までの据置期間を設けることや、予定していた大規模事業の実施時期を見直すなど、世代間の公平性を保つよう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月の豪雨災害の影響により平成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2,247</a:t>
          </a:r>
          <a:r>
            <a:rPr kumimoji="1" lang="ja-JP" altLang="en-US" sz="1300">
              <a:latin typeface="ＭＳ Ｐゴシック" panose="020B0600070205080204" pitchFamily="50" charset="-128"/>
              <a:ea typeface="ＭＳ Ｐゴシック" panose="020B0600070205080204" pitchFamily="50" charset="-128"/>
            </a:rPr>
            <a:t>円増加しているものの、一時的なものと考えられる。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的にみると、類似団体と比較してコストが高い傾向にあることから、行財政改革推進計画に基づく事業の見直しや組織再編などにより財政コスト削減を図りつつ、効率的で質の高い財政運営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山形県庄内町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21,381
21,270
249.17
13,828,406
13,125,882
649,240
7,184,434
15,457,944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93327</xdr:rowOff>
    </xdr:from>
    <xdr:to>
      <xdr:col>24</xdr:col>
      <xdr:colOff>63500</xdr:colOff>
      <xdr:row>33</xdr:row>
      <xdr:rowOff>109982</xdr:rowOff>
    </xdr:to>
    <xdr:cxnSp macro="">
      <xdr:nvCxnSpPr>
        <xdr:cNvPr id="63" name="直線コネクタ 62"/>
        <xdr:cNvCxnSpPr/>
      </xdr:nvCxnSpPr>
      <xdr:spPr>
        <a:xfrm flipV="1">
          <a:off x="3797300" y="5751177"/>
          <a:ext cx="838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99532</xdr:rowOff>
    </xdr:from>
    <xdr:to>
      <xdr:col>19</xdr:col>
      <xdr:colOff>177800</xdr:colOff>
      <xdr:row>33</xdr:row>
      <xdr:rowOff>109982</xdr:rowOff>
    </xdr:to>
    <xdr:cxnSp macro="">
      <xdr:nvCxnSpPr>
        <xdr:cNvPr id="66" name="直線コネクタ 65"/>
        <xdr:cNvCxnSpPr/>
      </xdr:nvCxnSpPr>
      <xdr:spPr>
        <a:xfrm>
          <a:off x="2908300" y="5757382"/>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139373</xdr:rowOff>
    </xdr:from>
    <xdr:to>
      <xdr:col>15</xdr:col>
      <xdr:colOff>50800</xdr:colOff>
      <xdr:row>33</xdr:row>
      <xdr:rowOff>99532</xdr:rowOff>
    </xdr:to>
    <xdr:cxnSp macro="">
      <xdr:nvCxnSpPr>
        <xdr:cNvPr id="69" name="直線コネクタ 68"/>
        <xdr:cNvCxnSpPr/>
      </xdr:nvCxnSpPr>
      <xdr:spPr>
        <a:xfrm>
          <a:off x="2019300" y="5625773"/>
          <a:ext cx="889000" cy="13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139373</xdr:rowOff>
    </xdr:from>
    <xdr:to>
      <xdr:col>10</xdr:col>
      <xdr:colOff>114300</xdr:colOff>
      <xdr:row>33</xdr:row>
      <xdr:rowOff>68834</xdr:rowOff>
    </xdr:to>
    <xdr:cxnSp macro="">
      <xdr:nvCxnSpPr>
        <xdr:cNvPr id="72" name="直線コネクタ 71"/>
        <xdr:cNvCxnSpPr/>
      </xdr:nvCxnSpPr>
      <xdr:spPr>
        <a:xfrm flipV="1">
          <a:off x="1130300" y="5625773"/>
          <a:ext cx="8890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74" name="テキスト ボックス 73"/>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134274</xdr:rowOff>
    </xdr:from>
    <xdr:ext cx="469744" cy="259045"/>
    <xdr:sp macro="" textlink="">
      <xdr:nvSpPr>
        <xdr:cNvPr id="76" name="テキスト ボックス 75"/>
        <xdr:cNvSpPr txBox="1"/>
      </xdr:nvSpPr>
      <xdr:spPr>
        <a:xfrm>
          <a:off x="895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42527</xdr:rowOff>
    </xdr:from>
    <xdr:to>
      <xdr:col>24</xdr:col>
      <xdr:colOff>114300</xdr:colOff>
      <xdr:row>33</xdr:row>
      <xdr:rowOff>144127</xdr:rowOff>
    </xdr:to>
    <xdr:sp macro="" textlink="">
      <xdr:nvSpPr>
        <xdr:cNvPr id="82" name="楕円 81"/>
        <xdr:cNvSpPr/>
      </xdr:nvSpPr>
      <xdr:spPr>
        <a:xfrm>
          <a:off x="4584700" y="57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65404</xdr:rowOff>
    </xdr:from>
    <xdr:ext cx="469744" cy="259045"/>
    <xdr:sp macro="" textlink="">
      <xdr:nvSpPr>
        <xdr:cNvPr id="83" name="議会費該当値テキスト"/>
        <xdr:cNvSpPr txBox="1"/>
      </xdr:nvSpPr>
      <xdr:spPr>
        <a:xfrm>
          <a:off x="4686300" y="555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59182</xdr:rowOff>
    </xdr:from>
    <xdr:to>
      <xdr:col>20</xdr:col>
      <xdr:colOff>38100</xdr:colOff>
      <xdr:row>33</xdr:row>
      <xdr:rowOff>160782</xdr:rowOff>
    </xdr:to>
    <xdr:sp macro="" textlink="">
      <xdr:nvSpPr>
        <xdr:cNvPr id="84" name="楕円 83"/>
        <xdr:cNvSpPr/>
      </xdr:nvSpPr>
      <xdr:spPr>
        <a:xfrm>
          <a:off x="3746500" y="57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5859</xdr:rowOff>
    </xdr:from>
    <xdr:ext cx="469744" cy="259045"/>
    <xdr:sp macro="" textlink="">
      <xdr:nvSpPr>
        <xdr:cNvPr id="85" name="テキスト ボックス 84"/>
        <xdr:cNvSpPr txBox="1"/>
      </xdr:nvSpPr>
      <xdr:spPr>
        <a:xfrm>
          <a:off x="3562428" y="54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48732</xdr:rowOff>
    </xdr:from>
    <xdr:to>
      <xdr:col>15</xdr:col>
      <xdr:colOff>101600</xdr:colOff>
      <xdr:row>33</xdr:row>
      <xdr:rowOff>150332</xdr:rowOff>
    </xdr:to>
    <xdr:sp macro="" textlink="">
      <xdr:nvSpPr>
        <xdr:cNvPr id="86" name="楕円 85"/>
        <xdr:cNvSpPr/>
      </xdr:nvSpPr>
      <xdr:spPr>
        <a:xfrm>
          <a:off x="2857500" y="570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166859</xdr:rowOff>
    </xdr:from>
    <xdr:ext cx="469744" cy="259045"/>
    <xdr:sp macro="" textlink="">
      <xdr:nvSpPr>
        <xdr:cNvPr id="87" name="テキスト ボックス 86"/>
        <xdr:cNvSpPr txBox="1"/>
      </xdr:nvSpPr>
      <xdr:spPr>
        <a:xfrm>
          <a:off x="2673428" y="548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88573</xdr:rowOff>
    </xdr:from>
    <xdr:to>
      <xdr:col>10</xdr:col>
      <xdr:colOff>165100</xdr:colOff>
      <xdr:row>33</xdr:row>
      <xdr:rowOff>18723</xdr:rowOff>
    </xdr:to>
    <xdr:sp macro="" textlink="">
      <xdr:nvSpPr>
        <xdr:cNvPr id="88" name="楕円 87"/>
        <xdr:cNvSpPr/>
      </xdr:nvSpPr>
      <xdr:spPr>
        <a:xfrm>
          <a:off x="1968500" y="55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35250</xdr:rowOff>
    </xdr:from>
    <xdr:ext cx="469744" cy="259045"/>
    <xdr:sp macro="" textlink="">
      <xdr:nvSpPr>
        <xdr:cNvPr id="89" name="テキスト ボックス 88"/>
        <xdr:cNvSpPr txBox="1"/>
      </xdr:nvSpPr>
      <xdr:spPr>
        <a:xfrm>
          <a:off x="1784428" y="535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18034</xdr:rowOff>
    </xdr:from>
    <xdr:to>
      <xdr:col>6</xdr:col>
      <xdr:colOff>38100</xdr:colOff>
      <xdr:row>33</xdr:row>
      <xdr:rowOff>119634</xdr:rowOff>
    </xdr:to>
    <xdr:sp macro="" textlink="">
      <xdr:nvSpPr>
        <xdr:cNvPr id="90" name="楕円 89"/>
        <xdr:cNvSpPr/>
      </xdr:nvSpPr>
      <xdr:spPr>
        <a:xfrm>
          <a:off x="1079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136161</xdr:rowOff>
    </xdr:from>
    <xdr:ext cx="469744" cy="259045"/>
    <xdr:sp macro="" textlink="">
      <xdr:nvSpPr>
        <xdr:cNvPr id="91" name="テキスト ボックス 90"/>
        <xdr:cNvSpPr txBox="1"/>
      </xdr:nvSpPr>
      <xdr:spPr>
        <a:xfrm>
          <a:off x="895428" y="54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165277</xdr:rowOff>
    </xdr:from>
    <xdr:to>
      <xdr:col>24</xdr:col>
      <xdr:colOff>63500</xdr:colOff>
      <xdr:row>57</xdr:row>
      <xdr:rowOff>109789</xdr:rowOff>
    </xdr:to>
    <xdr:cxnSp macro="">
      <xdr:nvCxnSpPr>
        <xdr:cNvPr id="122" name="直線コネクタ 121"/>
        <xdr:cNvCxnSpPr/>
      </xdr:nvCxnSpPr>
      <xdr:spPr>
        <a:xfrm flipV="1">
          <a:off x="3797300" y="9766477"/>
          <a:ext cx="838200" cy="11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138151</xdr:rowOff>
    </xdr:from>
    <xdr:ext cx="534377" cy="259045"/>
    <xdr:sp macro="" textlink="">
      <xdr:nvSpPr>
        <xdr:cNvPr id="123" name="総務費平均値テキスト"/>
        <xdr:cNvSpPr txBox="1"/>
      </xdr:nvSpPr>
      <xdr:spPr>
        <a:xfrm>
          <a:off x="4686300" y="9910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106925</xdr:rowOff>
    </xdr:from>
    <xdr:to>
      <xdr:col>19</xdr:col>
      <xdr:colOff>177800</xdr:colOff>
      <xdr:row>57</xdr:row>
      <xdr:rowOff>109789</xdr:rowOff>
    </xdr:to>
    <xdr:cxnSp macro="">
      <xdr:nvCxnSpPr>
        <xdr:cNvPr id="125" name="直線コネクタ 124"/>
        <xdr:cNvCxnSpPr/>
      </xdr:nvCxnSpPr>
      <xdr:spPr>
        <a:xfrm>
          <a:off x="2908300" y="9879575"/>
          <a:ext cx="889000" cy="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110003</xdr:rowOff>
    </xdr:from>
    <xdr:ext cx="534377" cy="259045"/>
    <xdr:sp macro="" textlink="">
      <xdr:nvSpPr>
        <xdr:cNvPr id="127" name="テキスト ボックス 126"/>
        <xdr:cNvSpPr txBox="1"/>
      </xdr:nvSpPr>
      <xdr:spPr>
        <a:xfrm>
          <a:off x="3530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106925</xdr:rowOff>
    </xdr:from>
    <xdr:to>
      <xdr:col>15</xdr:col>
      <xdr:colOff>50800</xdr:colOff>
      <xdr:row>57</xdr:row>
      <xdr:rowOff>171393</xdr:rowOff>
    </xdr:to>
    <xdr:cxnSp macro="">
      <xdr:nvCxnSpPr>
        <xdr:cNvPr id="128" name="直線コネクタ 127"/>
        <xdr:cNvCxnSpPr/>
      </xdr:nvCxnSpPr>
      <xdr:spPr>
        <a:xfrm flipV="1">
          <a:off x="2019300" y="9879575"/>
          <a:ext cx="889000" cy="6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101071</xdr:rowOff>
    </xdr:from>
    <xdr:ext cx="534377" cy="259045"/>
    <xdr:sp macro="" textlink="">
      <xdr:nvSpPr>
        <xdr:cNvPr id="130" name="テキスト ボックス 129"/>
        <xdr:cNvSpPr txBox="1"/>
      </xdr:nvSpPr>
      <xdr:spPr>
        <a:xfrm>
          <a:off x="2641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171393</xdr:rowOff>
    </xdr:from>
    <xdr:to>
      <xdr:col>10</xdr:col>
      <xdr:colOff>114300</xdr:colOff>
      <xdr:row>58</xdr:row>
      <xdr:rowOff>14943</xdr:rowOff>
    </xdr:to>
    <xdr:cxnSp macro="">
      <xdr:nvCxnSpPr>
        <xdr:cNvPr id="131" name="直線コネクタ 130"/>
        <xdr:cNvCxnSpPr/>
      </xdr:nvCxnSpPr>
      <xdr:spPr>
        <a:xfrm flipV="1">
          <a:off x="1130300" y="9944043"/>
          <a:ext cx="889000" cy="1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108390</xdr:rowOff>
    </xdr:from>
    <xdr:ext cx="534377" cy="259045"/>
    <xdr:sp macro="" textlink="">
      <xdr:nvSpPr>
        <xdr:cNvPr id="133" name="テキスト ボックス 132"/>
        <xdr:cNvSpPr txBox="1"/>
      </xdr:nvSpPr>
      <xdr:spPr>
        <a:xfrm>
          <a:off x="1752111" y="100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136913</xdr:rowOff>
    </xdr:from>
    <xdr:ext cx="534377" cy="259045"/>
    <xdr:sp macro="" textlink="">
      <xdr:nvSpPr>
        <xdr:cNvPr id="135" name="テキスト ボックス 134"/>
        <xdr:cNvSpPr txBox="1"/>
      </xdr:nvSpPr>
      <xdr:spPr>
        <a:xfrm>
          <a:off x="863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114477</xdr:rowOff>
    </xdr:from>
    <xdr:to>
      <xdr:col>24</xdr:col>
      <xdr:colOff>114300</xdr:colOff>
      <xdr:row>57</xdr:row>
      <xdr:rowOff>44627</xdr:rowOff>
    </xdr:to>
    <xdr:sp macro="" textlink="">
      <xdr:nvSpPr>
        <xdr:cNvPr id="141" name="楕円 140"/>
        <xdr:cNvSpPr/>
      </xdr:nvSpPr>
      <xdr:spPr>
        <a:xfrm>
          <a:off x="4584700" y="97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137354</xdr:rowOff>
    </xdr:from>
    <xdr:ext cx="599010" cy="259045"/>
    <xdr:sp macro="" textlink="">
      <xdr:nvSpPr>
        <xdr:cNvPr id="142" name="総務費該当値テキスト"/>
        <xdr:cNvSpPr txBox="1"/>
      </xdr:nvSpPr>
      <xdr:spPr>
        <a:xfrm>
          <a:off x="4686300" y="956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58989</xdr:rowOff>
    </xdr:from>
    <xdr:to>
      <xdr:col>20</xdr:col>
      <xdr:colOff>38100</xdr:colOff>
      <xdr:row>57</xdr:row>
      <xdr:rowOff>160589</xdr:rowOff>
    </xdr:to>
    <xdr:sp macro="" textlink="">
      <xdr:nvSpPr>
        <xdr:cNvPr id="143" name="楕円 142"/>
        <xdr:cNvSpPr/>
      </xdr:nvSpPr>
      <xdr:spPr>
        <a:xfrm>
          <a:off x="3746500" y="983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5666</xdr:rowOff>
    </xdr:from>
    <xdr:ext cx="599010" cy="259045"/>
    <xdr:sp macro="" textlink="">
      <xdr:nvSpPr>
        <xdr:cNvPr id="144" name="テキスト ボックス 143"/>
        <xdr:cNvSpPr txBox="1"/>
      </xdr:nvSpPr>
      <xdr:spPr>
        <a:xfrm>
          <a:off x="3497795" y="960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56125</xdr:rowOff>
    </xdr:from>
    <xdr:to>
      <xdr:col>15</xdr:col>
      <xdr:colOff>101600</xdr:colOff>
      <xdr:row>57</xdr:row>
      <xdr:rowOff>157725</xdr:rowOff>
    </xdr:to>
    <xdr:sp macro="" textlink="">
      <xdr:nvSpPr>
        <xdr:cNvPr id="145" name="楕円 144"/>
        <xdr:cNvSpPr/>
      </xdr:nvSpPr>
      <xdr:spPr>
        <a:xfrm>
          <a:off x="2857500" y="982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2802</xdr:rowOff>
    </xdr:from>
    <xdr:ext cx="599010" cy="259045"/>
    <xdr:sp macro="" textlink="">
      <xdr:nvSpPr>
        <xdr:cNvPr id="146" name="テキスト ボックス 145"/>
        <xdr:cNvSpPr txBox="1"/>
      </xdr:nvSpPr>
      <xdr:spPr>
        <a:xfrm>
          <a:off x="2608795" y="960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120593</xdr:rowOff>
    </xdr:from>
    <xdr:to>
      <xdr:col>10</xdr:col>
      <xdr:colOff>165100</xdr:colOff>
      <xdr:row>58</xdr:row>
      <xdr:rowOff>50743</xdr:rowOff>
    </xdr:to>
    <xdr:sp macro="" textlink="">
      <xdr:nvSpPr>
        <xdr:cNvPr id="147" name="楕円 146"/>
        <xdr:cNvSpPr/>
      </xdr:nvSpPr>
      <xdr:spPr>
        <a:xfrm>
          <a:off x="1968500" y="98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67270</xdr:rowOff>
    </xdr:from>
    <xdr:ext cx="534377" cy="259045"/>
    <xdr:sp macro="" textlink="">
      <xdr:nvSpPr>
        <xdr:cNvPr id="148" name="テキスト ボックス 147"/>
        <xdr:cNvSpPr txBox="1"/>
      </xdr:nvSpPr>
      <xdr:spPr>
        <a:xfrm>
          <a:off x="1752111" y="96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135593</xdr:rowOff>
    </xdr:from>
    <xdr:to>
      <xdr:col>6</xdr:col>
      <xdr:colOff>38100</xdr:colOff>
      <xdr:row>58</xdr:row>
      <xdr:rowOff>65743</xdr:rowOff>
    </xdr:to>
    <xdr:sp macro="" textlink="">
      <xdr:nvSpPr>
        <xdr:cNvPr id="149" name="楕円 148"/>
        <xdr:cNvSpPr/>
      </xdr:nvSpPr>
      <xdr:spPr>
        <a:xfrm>
          <a:off x="1079500" y="990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82270</xdr:rowOff>
    </xdr:from>
    <xdr:ext cx="534377" cy="259045"/>
    <xdr:sp macro="" textlink="">
      <xdr:nvSpPr>
        <xdr:cNvPr id="150" name="テキスト ボックス 149"/>
        <xdr:cNvSpPr txBox="1"/>
      </xdr:nvSpPr>
      <xdr:spPr>
        <a:xfrm>
          <a:off x="863111" y="968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135890</xdr:rowOff>
    </xdr:from>
    <xdr:to>
      <xdr:col>24</xdr:col>
      <xdr:colOff>63500</xdr:colOff>
      <xdr:row>76</xdr:row>
      <xdr:rowOff>2603</xdr:rowOff>
    </xdr:to>
    <xdr:cxnSp macro="">
      <xdr:nvCxnSpPr>
        <xdr:cNvPr id="180" name="直線コネクタ 179"/>
        <xdr:cNvCxnSpPr/>
      </xdr:nvCxnSpPr>
      <xdr:spPr>
        <a:xfrm>
          <a:off x="3797300" y="12994640"/>
          <a:ext cx="838200" cy="3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43933</xdr:rowOff>
    </xdr:from>
    <xdr:ext cx="599010" cy="259045"/>
    <xdr:sp macro="" textlink="">
      <xdr:nvSpPr>
        <xdr:cNvPr id="181" name="民生費平均値テキスト"/>
        <xdr:cNvSpPr txBox="1"/>
      </xdr:nvSpPr>
      <xdr:spPr>
        <a:xfrm>
          <a:off x="4686300" y="1307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135890</xdr:rowOff>
    </xdr:from>
    <xdr:to>
      <xdr:col>19</xdr:col>
      <xdr:colOff>177800</xdr:colOff>
      <xdr:row>75</xdr:row>
      <xdr:rowOff>160922</xdr:rowOff>
    </xdr:to>
    <xdr:cxnSp macro="">
      <xdr:nvCxnSpPr>
        <xdr:cNvPr id="183" name="直線コネクタ 182"/>
        <xdr:cNvCxnSpPr/>
      </xdr:nvCxnSpPr>
      <xdr:spPr>
        <a:xfrm flipV="1">
          <a:off x="2908300" y="12994640"/>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102061</xdr:rowOff>
    </xdr:from>
    <xdr:ext cx="599010" cy="259045"/>
    <xdr:sp macro="" textlink="">
      <xdr:nvSpPr>
        <xdr:cNvPr id="185" name="テキスト ボックス 184"/>
        <xdr:cNvSpPr txBox="1"/>
      </xdr:nvSpPr>
      <xdr:spPr>
        <a:xfrm>
          <a:off x="3497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22225</xdr:rowOff>
    </xdr:from>
    <xdr:to>
      <xdr:col>15</xdr:col>
      <xdr:colOff>50800</xdr:colOff>
      <xdr:row>75</xdr:row>
      <xdr:rowOff>160922</xdr:rowOff>
    </xdr:to>
    <xdr:cxnSp macro="">
      <xdr:nvCxnSpPr>
        <xdr:cNvPr id="186" name="直線コネクタ 185"/>
        <xdr:cNvCxnSpPr/>
      </xdr:nvCxnSpPr>
      <xdr:spPr>
        <a:xfrm>
          <a:off x="2019300" y="12880975"/>
          <a:ext cx="889000" cy="13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22225</xdr:rowOff>
    </xdr:from>
    <xdr:to>
      <xdr:col>10</xdr:col>
      <xdr:colOff>114300</xdr:colOff>
      <xdr:row>76</xdr:row>
      <xdr:rowOff>167984</xdr:rowOff>
    </xdr:to>
    <xdr:cxnSp macro="">
      <xdr:nvCxnSpPr>
        <xdr:cNvPr id="189" name="直線コネクタ 188"/>
        <xdr:cNvCxnSpPr/>
      </xdr:nvCxnSpPr>
      <xdr:spPr>
        <a:xfrm flipV="1">
          <a:off x="1130300" y="12880975"/>
          <a:ext cx="889000" cy="31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115194</xdr:rowOff>
    </xdr:from>
    <xdr:ext cx="599010" cy="259045"/>
    <xdr:sp macro="" textlink="">
      <xdr:nvSpPr>
        <xdr:cNvPr id="191" name="テキスト ボックス 190"/>
        <xdr:cNvSpPr txBox="1"/>
      </xdr:nvSpPr>
      <xdr:spPr>
        <a:xfrm>
          <a:off x="1719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153103</xdr:rowOff>
    </xdr:from>
    <xdr:ext cx="599010" cy="259045"/>
    <xdr:sp macro="" textlink="">
      <xdr:nvSpPr>
        <xdr:cNvPr id="193" name="テキスト ボックス 192"/>
        <xdr:cNvSpPr txBox="1"/>
      </xdr:nvSpPr>
      <xdr:spPr>
        <a:xfrm>
          <a:off x="830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123254</xdr:rowOff>
    </xdr:from>
    <xdr:to>
      <xdr:col>24</xdr:col>
      <xdr:colOff>114300</xdr:colOff>
      <xdr:row>76</xdr:row>
      <xdr:rowOff>53404</xdr:rowOff>
    </xdr:to>
    <xdr:sp macro="" textlink="">
      <xdr:nvSpPr>
        <xdr:cNvPr id="199" name="楕円 198"/>
        <xdr:cNvSpPr/>
      </xdr:nvSpPr>
      <xdr:spPr>
        <a:xfrm>
          <a:off x="4584700" y="129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146131</xdr:rowOff>
    </xdr:from>
    <xdr:ext cx="599010" cy="259045"/>
    <xdr:sp macro="" textlink="">
      <xdr:nvSpPr>
        <xdr:cNvPr id="200" name="民生費該当値テキスト"/>
        <xdr:cNvSpPr txBox="1"/>
      </xdr:nvSpPr>
      <xdr:spPr>
        <a:xfrm>
          <a:off x="4686300" y="1283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85090</xdr:rowOff>
    </xdr:from>
    <xdr:to>
      <xdr:col>20</xdr:col>
      <xdr:colOff>38100</xdr:colOff>
      <xdr:row>76</xdr:row>
      <xdr:rowOff>15239</xdr:rowOff>
    </xdr:to>
    <xdr:sp macro="" textlink="">
      <xdr:nvSpPr>
        <xdr:cNvPr id="201" name="楕円 200"/>
        <xdr:cNvSpPr/>
      </xdr:nvSpPr>
      <xdr:spPr>
        <a:xfrm>
          <a:off x="3746500" y="129438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31767</xdr:rowOff>
    </xdr:from>
    <xdr:ext cx="599010" cy="259045"/>
    <xdr:sp macro="" textlink="">
      <xdr:nvSpPr>
        <xdr:cNvPr id="202" name="テキスト ボックス 201"/>
        <xdr:cNvSpPr txBox="1"/>
      </xdr:nvSpPr>
      <xdr:spPr>
        <a:xfrm>
          <a:off x="3497795" y="1271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110122</xdr:rowOff>
    </xdr:from>
    <xdr:to>
      <xdr:col>15</xdr:col>
      <xdr:colOff>101600</xdr:colOff>
      <xdr:row>76</xdr:row>
      <xdr:rowOff>40272</xdr:rowOff>
    </xdr:to>
    <xdr:sp macro="" textlink="">
      <xdr:nvSpPr>
        <xdr:cNvPr id="203" name="楕円 202"/>
        <xdr:cNvSpPr/>
      </xdr:nvSpPr>
      <xdr:spPr>
        <a:xfrm>
          <a:off x="2857500" y="129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31399</xdr:rowOff>
    </xdr:from>
    <xdr:ext cx="599010" cy="259045"/>
    <xdr:sp macro="" textlink="">
      <xdr:nvSpPr>
        <xdr:cNvPr id="204" name="テキスト ボックス 203"/>
        <xdr:cNvSpPr txBox="1"/>
      </xdr:nvSpPr>
      <xdr:spPr>
        <a:xfrm>
          <a:off x="2608795" y="1306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142875</xdr:rowOff>
    </xdr:from>
    <xdr:to>
      <xdr:col>10</xdr:col>
      <xdr:colOff>165100</xdr:colOff>
      <xdr:row>75</xdr:row>
      <xdr:rowOff>73025</xdr:rowOff>
    </xdr:to>
    <xdr:sp macro="" textlink="">
      <xdr:nvSpPr>
        <xdr:cNvPr id="205" name="楕円 204"/>
        <xdr:cNvSpPr/>
      </xdr:nvSpPr>
      <xdr:spPr>
        <a:xfrm>
          <a:off x="19685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89552</xdr:rowOff>
    </xdr:from>
    <xdr:ext cx="599010" cy="259045"/>
    <xdr:sp macro="" textlink="">
      <xdr:nvSpPr>
        <xdr:cNvPr id="206" name="テキスト ボックス 205"/>
        <xdr:cNvSpPr txBox="1"/>
      </xdr:nvSpPr>
      <xdr:spPr>
        <a:xfrm>
          <a:off x="1719795" y="1260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117184</xdr:rowOff>
    </xdr:from>
    <xdr:to>
      <xdr:col>6</xdr:col>
      <xdr:colOff>38100</xdr:colOff>
      <xdr:row>77</xdr:row>
      <xdr:rowOff>47334</xdr:rowOff>
    </xdr:to>
    <xdr:sp macro="" textlink="">
      <xdr:nvSpPr>
        <xdr:cNvPr id="207" name="楕円 206"/>
        <xdr:cNvSpPr/>
      </xdr:nvSpPr>
      <xdr:spPr>
        <a:xfrm>
          <a:off x="1079500" y="131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63860</xdr:rowOff>
    </xdr:from>
    <xdr:ext cx="599010" cy="259045"/>
    <xdr:sp macro="" textlink="">
      <xdr:nvSpPr>
        <xdr:cNvPr id="208" name="テキスト ボックス 207"/>
        <xdr:cNvSpPr txBox="1"/>
      </xdr:nvSpPr>
      <xdr:spPr>
        <a:xfrm>
          <a:off x="830795" y="1292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109570</xdr:rowOff>
    </xdr:from>
    <xdr:to>
      <xdr:col>24</xdr:col>
      <xdr:colOff>63500</xdr:colOff>
      <xdr:row>99</xdr:row>
      <xdr:rowOff>757</xdr:rowOff>
    </xdr:to>
    <xdr:cxnSp macro="">
      <xdr:nvCxnSpPr>
        <xdr:cNvPr id="236" name="直線コネクタ 235"/>
        <xdr:cNvCxnSpPr/>
      </xdr:nvCxnSpPr>
      <xdr:spPr>
        <a:xfrm flipV="1">
          <a:off x="3797300" y="16911670"/>
          <a:ext cx="8382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142557</xdr:rowOff>
    </xdr:from>
    <xdr:to>
      <xdr:col>19</xdr:col>
      <xdr:colOff>177800</xdr:colOff>
      <xdr:row>99</xdr:row>
      <xdr:rowOff>757</xdr:rowOff>
    </xdr:to>
    <xdr:cxnSp macro="">
      <xdr:nvCxnSpPr>
        <xdr:cNvPr id="239" name="直線コネクタ 238"/>
        <xdr:cNvCxnSpPr/>
      </xdr:nvCxnSpPr>
      <xdr:spPr>
        <a:xfrm>
          <a:off x="2908300" y="16944657"/>
          <a:ext cx="889000" cy="2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142557</xdr:rowOff>
    </xdr:from>
    <xdr:to>
      <xdr:col>15</xdr:col>
      <xdr:colOff>50800</xdr:colOff>
      <xdr:row>98</xdr:row>
      <xdr:rowOff>143700</xdr:rowOff>
    </xdr:to>
    <xdr:cxnSp macro="">
      <xdr:nvCxnSpPr>
        <xdr:cNvPr id="242" name="直線コネクタ 241"/>
        <xdr:cNvCxnSpPr/>
      </xdr:nvCxnSpPr>
      <xdr:spPr>
        <a:xfrm flipV="1">
          <a:off x="2019300" y="169446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132248</xdr:rowOff>
    </xdr:from>
    <xdr:to>
      <xdr:col>10</xdr:col>
      <xdr:colOff>114300</xdr:colOff>
      <xdr:row>98</xdr:row>
      <xdr:rowOff>143700</xdr:rowOff>
    </xdr:to>
    <xdr:cxnSp macro="">
      <xdr:nvCxnSpPr>
        <xdr:cNvPr id="245" name="直線コネクタ 244"/>
        <xdr:cNvCxnSpPr/>
      </xdr:nvCxnSpPr>
      <xdr:spPr>
        <a:xfrm>
          <a:off x="1130300" y="16934348"/>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73799</xdr:rowOff>
    </xdr:from>
    <xdr:ext cx="534377" cy="259045"/>
    <xdr:sp macro="" textlink="">
      <xdr:nvSpPr>
        <xdr:cNvPr id="249" name="テキスト ボックス 248"/>
        <xdr:cNvSpPr txBox="1"/>
      </xdr:nvSpPr>
      <xdr:spPr>
        <a:xfrm>
          <a:off x="863111" y="1636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58770</xdr:rowOff>
    </xdr:from>
    <xdr:to>
      <xdr:col>24</xdr:col>
      <xdr:colOff>114300</xdr:colOff>
      <xdr:row>98</xdr:row>
      <xdr:rowOff>160370</xdr:rowOff>
    </xdr:to>
    <xdr:sp macro="" textlink="">
      <xdr:nvSpPr>
        <xdr:cNvPr id="255" name="楕円 254"/>
        <xdr:cNvSpPr/>
      </xdr:nvSpPr>
      <xdr:spPr>
        <a:xfrm>
          <a:off x="4584700" y="168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145147</xdr:rowOff>
    </xdr:from>
    <xdr:ext cx="534377" cy="259045"/>
    <xdr:sp macro="" textlink="">
      <xdr:nvSpPr>
        <xdr:cNvPr id="256" name="衛生費該当値テキスト"/>
        <xdr:cNvSpPr txBox="1"/>
      </xdr:nvSpPr>
      <xdr:spPr>
        <a:xfrm>
          <a:off x="4686300" y="167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121407</xdr:rowOff>
    </xdr:from>
    <xdr:to>
      <xdr:col>20</xdr:col>
      <xdr:colOff>38100</xdr:colOff>
      <xdr:row>99</xdr:row>
      <xdr:rowOff>51557</xdr:rowOff>
    </xdr:to>
    <xdr:sp macro="" textlink="">
      <xdr:nvSpPr>
        <xdr:cNvPr id="257" name="楕円 256"/>
        <xdr:cNvSpPr/>
      </xdr:nvSpPr>
      <xdr:spPr>
        <a:xfrm>
          <a:off x="3746500" y="1692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42684</xdr:rowOff>
    </xdr:from>
    <xdr:ext cx="534377" cy="259045"/>
    <xdr:sp macro="" textlink="">
      <xdr:nvSpPr>
        <xdr:cNvPr id="258" name="テキスト ボックス 257"/>
        <xdr:cNvSpPr txBox="1"/>
      </xdr:nvSpPr>
      <xdr:spPr>
        <a:xfrm>
          <a:off x="3530111" y="170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91757</xdr:rowOff>
    </xdr:from>
    <xdr:to>
      <xdr:col>15</xdr:col>
      <xdr:colOff>101600</xdr:colOff>
      <xdr:row>99</xdr:row>
      <xdr:rowOff>21907</xdr:rowOff>
    </xdr:to>
    <xdr:sp macro="" textlink="">
      <xdr:nvSpPr>
        <xdr:cNvPr id="259" name="楕円 258"/>
        <xdr:cNvSpPr/>
      </xdr:nvSpPr>
      <xdr:spPr>
        <a:xfrm>
          <a:off x="2857500" y="168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13034</xdr:rowOff>
    </xdr:from>
    <xdr:ext cx="534377" cy="259045"/>
    <xdr:sp macro="" textlink="">
      <xdr:nvSpPr>
        <xdr:cNvPr id="260" name="テキスト ボックス 259"/>
        <xdr:cNvSpPr txBox="1"/>
      </xdr:nvSpPr>
      <xdr:spPr>
        <a:xfrm>
          <a:off x="2641111" y="1698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92900</xdr:rowOff>
    </xdr:from>
    <xdr:to>
      <xdr:col>10</xdr:col>
      <xdr:colOff>165100</xdr:colOff>
      <xdr:row>99</xdr:row>
      <xdr:rowOff>23050</xdr:rowOff>
    </xdr:to>
    <xdr:sp macro="" textlink="">
      <xdr:nvSpPr>
        <xdr:cNvPr id="261" name="楕円 260"/>
        <xdr:cNvSpPr/>
      </xdr:nvSpPr>
      <xdr:spPr>
        <a:xfrm>
          <a:off x="1968500" y="168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14177</xdr:rowOff>
    </xdr:from>
    <xdr:ext cx="534377" cy="259045"/>
    <xdr:sp macro="" textlink="">
      <xdr:nvSpPr>
        <xdr:cNvPr id="262" name="テキスト ボックス 261"/>
        <xdr:cNvSpPr txBox="1"/>
      </xdr:nvSpPr>
      <xdr:spPr>
        <a:xfrm>
          <a:off x="1752111" y="1698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81448</xdr:rowOff>
    </xdr:from>
    <xdr:to>
      <xdr:col>6</xdr:col>
      <xdr:colOff>38100</xdr:colOff>
      <xdr:row>99</xdr:row>
      <xdr:rowOff>11598</xdr:rowOff>
    </xdr:to>
    <xdr:sp macro="" textlink="">
      <xdr:nvSpPr>
        <xdr:cNvPr id="263" name="楕円 262"/>
        <xdr:cNvSpPr/>
      </xdr:nvSpPr>
      <xdr:spPr>
        <a:xfrm>
          <a:off x="1079500" y="168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2725</xdr:rowOff>
    </xdr:from>
    <xdr:ext cx="534377" cy="259045"/>
    <xdr:sp macro="" textlink="">
      <xdr:nvSpPr>
        <xdr:cNvPr id="264" name="テキスト ボックス 263"/>
        <xdr:cNvSpPr txBox="1"/>
      </xdr:nvSpPr>
      <xdr:spPr>
        <a:xfrm>
          <a:off x="863111" y="169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73787</xdr:rowOff>
    </xdr:from>
    <xdr:to>
      <xdr:col>55</xdr:col>
      <xdr:colOff>0</xdr:colOff>
      <xdr:row>35</xdr:row>
      <xdr:rowOff>145034</xdr:rowOff>
    </xdr:to>
    <xdr:cxnSp macro="">
      <xdr:nvCxnSpPr>
        <xdr:cNvPr id="293" name="直線コネクタ 292"/>
        <xdr:cNvCxnSpPr/>
      </xdr:nvCxnSpPr>
      <xdr:spPr>
        <a:xfrm flipV="1">
          <a:off x="9639300" y="6074537"/>
          <a:ext cx="8382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31132</xdr:rowOff>
    </xdr:from>
    <xdr:ext cx="378565" cy="259045"/>
    <xdr:sp macro="" textlink="">
      <xdr:nvSpPr>
        <xdr:cNvPr id="294" name="労働費平均値テキスト"/>
        <xdr:cNvSpPr txBox="1"/>
      </xdr:nvSpPr>
      <xdr:spPr>
        <a:xfrm>
          <a:off x="10528300" y="6374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43688</xdr:rowOff>
    </xdr:from>
    <xdr:to>
      <xdr:col>50</xdr:col>
      <xdr:colOff>114300</xdr:colOff>
      <xdr:row>35</xdr:row>
      <xdr:rowOff>145034</xdr:rowOff>
    </xdr:to>
    <xdr:cxnSp macro="">
      <xdr:nvCxnSpPr>
        <xdr:cNvPr id="296" name="直線コネクタ 295"/>
        <xdr:cNvCxnSpPr/>
      </xdr:nvCxnSpPr>
      <xdr:spPr>
        <a:xfrm>
          <a:off x="8750300" y="5701538"/>
          <a:ext cx="889000" cy="44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121429</xdr:rowOff>
    </xdr:from>
    <xdr:ext cx="378565" cy="259045"/>
    <xdr:sp macro="" textlink="">
      <xdr:nvSpPr>
        <xdr:cNvPr id="298" name="テキスト ボックス 297"/>
        <xdr:cNvSpPr txBox="1"/>
      </xdr:nvSpPr>
      <xdr:spPr>
        <a:xfrm>
          <a:off x="9450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43688</xdr:rowOff>
    </xdr:from>
    <xdr:to>
      <xdr:col>45</xdr:col>
      <xdr:colOff>177800</xdr:colOff>
      <xdr:row>34</xdr:row>
      <xdr:rowOff>160274</xdr:rowOff>
    </xdr:to>
    <xdr:cxnSp macro="">
      <xdr:nvCxnSpPr>
        <xdr:cNvPr id="299" name="直線コネクタ 298"/>
        <xdr:cNvCxnSpPr/>
      </xdr:nvCxnSpPr>
      <xdr:spPr>
        <a:xfrm flipV="1">
          <a:off x="7861300" y="5701538"/>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94759</xdr:rowOff>
    </xdr:from>
    <xdr:ext cx="378565" cy="259045"/>
    <xdr:sp macro="" textlink="">
      <xdr:nvSpPr>
        <xdr:cNvPr id="301" name="テキスト ボックス 300"/>
        <xdr:cNvSpPr txBox="1"/>
      </xdr:nvSpPr>
      <xdr:spPr>
        <a:xfrm>
          <a:off x="8561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89408</xdr:rowOff>
    </xdr:from>
    <xdr:to>
      <xdr:col>41</xdr:col>
      <xdr:colOff>50800</xdr:colOff>
      <xdr:row>34</xdr:row>
      <xdr:rowOff>160274</xdr:rowOff>
    </xdr:to>
    <xdr:cxnSp macro="">
      <xdr:nvCxnSpPr>
        <xdr:cNvPr id="302" name="直線コネクタ 301"/>
        <xdr:cNvCxnSpPr/>
      </xdr:nvCxnSpPr>
      <xdr:spPr>
        <a:xfrm>
          <a:off x="6972300" y="5575808"/>
          <a:ext cx="889000" cy="4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71518</xdr:rowOff>
    </xdr:from>
    <xdr:ext cx="378565" cy="259045"/>
    <xdr:sp macro="" textlink="">
      <xdr:nvSpPr>
        <xdr:cNvPr id="304" name="テキスト ボックス 303"/>
        <xdr:cNvSpPr txBox="1"/>
      </xdr:nvSpPr>
      <xdr:spPr>
        <a:xfrm>
          <a:off x="7672017" y="6415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6" name="テキスト ボックス 305"/>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22987</xdr:rowOff>
    </xdr:from>
    <xdr:to>
      <xdr:col>55</xdr:col>
      <xdr:colOff>50800</xdr:colOff>
      <xdr:row>35</xdr:row>
      <xdr:rowOff>124587</xdr:rowOff>
    </xdr:to>
    <xdr:sp macro="" textlink="">
      <xdr:nvSpPr>
        <xdr:cNvPr id="312" name="楕円 311"/>
        <xdr:cNvSpPr/>
      </xdr:nvSpPr>
      <xdr:spPr>
        <a:xfrm>
          <a:off x="10426700" y="60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45864</xdr:rowOff>
    </xdr:from>
    <xdr:ext cx="469744" cy="259045"/>
    <xdr:sp macro="" textlink="">
      <xdr:nvSpPr>
        <xdr:cNvPr id="313" name="労働費該当値テキスト"/>
        <xdr:cNvSpPr txBox="1"/>
      </xdr:nvSpPr>
      <xdr:spPr>
        <a:xfrm>
          <a:off x="10528300" y="587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94234</xdr:rowOff>
    </xdr:from>
    <xdr:to>
      <xdr:col>50</xdr:col>
      <xdr:colOff>165100</xdr:colOff>
      <xdr:row>36</xdr:row>
      <xdr:rowOff>24384</xdr:rowOff>
    </xdr:to>
    <xdr:sp macro="" textlink="">
      <xdr:nvSpPr>
        <xdr:cNvPr id="314" name="楕円 313"/>
        <xdr:cNvSpPr/>
      </xdr:nvSpPr>
      <xdr:spPr>
        <a:xfrm>
          <a:off x="9588500" y="60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40911</xdr:rowOff>
    </xdr:from>
    <xdr:ext cx="469744" cy="259045"/>
    <xdr:sp macro="" textlink="">
      <xdr:nvSpPr>
        <xdr:cNvPr id="315" name="テキスト ボックス 314"/>
        <xdr:cNvSpPr txBox="1"/>
      </xdr:nvSpPr>
      <xdr:spPr>
        <a:xfrm>
          <a:off x="9404428" y="587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164338</xdr:rowOff>
    </xdr:from>
    <xdr:to>
      <xdr:col>46</xdr:col>
      <xdr:colOff>38100</xdr:colOff>
      <xdr:row>33</xdr:row>
      <xdr:rowOff>94488</xdr:rowOff>
    </xdr:to>
    <xdr:sp macro="" textlink="">
      <xdr:nvSpPr>
        <xdr:cNvPr id="316" name="楕円 315"/>
        <xdr:cNvSpPr/>
      </xdr:nvSpPr>
      <xdr:spPr>
        <a:xfrm>
          <a:off x="8699500" y="56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111015</xdr:rowOff>
    </xdr:from>
    <xdr:ext cx="469744" cy="259045"/>
    <xdr:sp macro="" textlink="">
      <xdr:nvSpPr>
        <xdr:cNvPr id="317" name="テキスト ボックス 316"/>
        <xdr:cNvSpPr txBox="1"/>
      </xdr:nvSpPr>
      <xdr:spPr>
        <a:xfrm>
          <a:off x="8515428" y="542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109474</xdr:rowOff>
    </xdr:from>
    <xdr:to>
      <xdr:col>41</xdr:col>
      <xdr:colOff>101600</xdr:colOff>
      <xdr:row>35</xdr:row>
      <xdr:rowOff>39624</xdr:rowOff>
    </xdr:to>
    <xdr:sp macro="" textlink="">
      <xdr:nvSpPr>
        <xdr:cNvPr id="318" name="楕円 317"/>
        <xdr:cNvSpPr/>
      </xdr:nvSpPr>
      <xdr:spPr>
        <a:xfrm>
          <a:off x="7810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56151</xdr:rowOff>
    </xdr:from>
    <xdr:ext cx="469744" cy="259045"/>
    <xdr:sp macro="" textlink="">
      <xdr:nvSpPr>
        <xdr:cNvPr id="319" name="テキスト ボックス 318"/>
        <xdr:cNvSpPr txBox="1"/>
      </xdr:nvSpPr>
      <xdr:spPr>
        <a:xfrm>
          <a:off x="7626428"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38608</xdr:rowOff>
    </xdr:from>
    <xdr:to>
      <xdr:col>36</xdr:col>
      <xdr:colOff>165100</xdr:colOff>
      <xdr:row>32</xdr:row>
      <xdr:rowOff>140208</xdr:rowOff>
    </xdr:to>
    <xdr:sp macro="" textlink="">
      <xdr:nvSpPr>
        <xdr:cNvPr id="320" name="楕円 319"/>
        <xdr:cNvSpPr/>
      </xdr:nvSpPr>
      <xdr:spPr>
        <a:xfrm>
          <a:off x="6921500" y="55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156735</xdr:rowOff>
    </xdr:from>
    <xdr:ext cx="469744" cy="259045"/>
    <xdr:sp macro="" textlink="">
      <xdr:nvSpPr>
        <xdr:cNvPr id="321" name="テキスト ボックス 320"/>
        <xdr:cNvSpPr txBox="1"/>
      </xdr:nvSpPr>
      <xdr:spPr>
        <a:xfrm>
          <a:off x="6737428" y="53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144176</xdr:rowOff>
    </xdr:from>
    <xdr:to>
      <xdr:col>55</xdr:col>
      <xdr:colOff>0</xdr:colOff>
      <xdr:row>53</xdr:row>
      <xdr:rowOff>9931</xdr:rowOff>
    </xdr:to>
    <xdr:cxnSp macro="">
      <xdr:nvCxnSpPr>
        <xdr:cNvPr id="350" name="直線コネクタ 349"/>
        <xdr:cNvCxnSpPr/>
      </xdr:nvCxnSpPr>
      <xdr:spPr>
        <a:xfrm>
          <a:off x="9639300" y="9059576"/>
          <a:ext cx="838200" cy="3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112037</xdr:rowOff>
    </xdr:from>
    <xdr:ext cx="534377" cy="259045"/>
    <xdr:sp macro="" textlink="">
      <xdr:nvSpPr>
        <xdr:cNvPr id="351" name="農林水産業費平均値テキスト"/>
        <xdr:cNvSpPr txBox="1"/>
      </xdr:nvSpPr>
      <xdr:spPr>
        <a:xfrm>
          <a:off x="10528300" y="971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127012</xdr:rowOff>
    </xdr:from>
    <xdr:to>
      <xdr:col>50</xdr:col>
      <xdr:colOff>114300</xdr:colOff>
      <xdr:row>52</xdr:row>
      <xdr:rowOff>144176</xdr:rowOff>
    </xdr:to>
    <xdr:cxnSp macro="">
      <xdr:nvCxnSpPr>
        <xdr:cNvPr id="353" name="直線コネクタ 352"/>
        <xdr:cNvCxnSpPr/>
      </xdr:nvCxnSpPr>
      <xdr:spPr>
        <a:xfrm>
          <a:off x="8750300" y="9042412"/>
          <a:ext cx="889000" cy="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45534</xdr:rowOff>
    </xdr:from>
    <xdr:ext cx="534377" cy="259045"/>
    <xdr:sp macro="" textlink="">
      <xdr:nvSpPr>
        <xdr:cNvPr id="355" name="テキスト ボックス 354"/>
        <xdr:cNvSpPr txBox="1"/>
      </xdr:nvSpPr>
      <xdr:spPr>
        <a:xfrm>
          <a:off x="9372111" y="98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127012</xdr:rowOff>
    </xdr:from>
    <xdr:to>
      <xdr:col>45</xdr:col>
      <xdr:colOff>177800</xdr:colOff>
      <xdr:row>53</xdr:row>
      <xdr:rowOff>76359</xdr:rowOff>
    </xdr:to>
    <xdr:cxnSp macro="">
      <xdr:nvCxnSpPr>
        <xdr:cNvPr id="356" name="直線コネクタ 355"/>
        <xdr:cNvCxnSpPr/>
      </xdr:nvCxnSpPr>
      <xdr:spPr>
        <a:xfrm flipV="1">
          <a:off x="7861300" y="9042412"/>
          <a:ext cx="889000" cy="12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51840</xdr:rowOff>
    </xdr:from>
    <xdr:ext cx="534377" cy="259045"/>
    <xdr:sp macro="" textlink="">
      <xdr:nvSpPr>
        <xdr:cNvPr id="358" name="テキスト ボックス 357"/>
        <xdr:cNvSpPr txBox="1"/>
      </xdr:nvSpPr>
      <xdr:spPr>
        <a:xfrm>
          <a:off x="8483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76359</xdr:rowOff>
    </xdr:from>
    <xdr:to>
      <xdr:col>41</xdr:col>
      <xdr:colOff>50800</xdr:colOff>
      <xdr:row>55</xdr:row>
      <xdr:rowOff>52203</xdr:rowOff>
    </xdr:to>
    <xdr:cxnSp macro="">
      <xdr:nvCxnSpPr>
        <xdr:cNvPr id="359" name="直線コネクタ 358"/>
        <xdr:cNvCxnSpPr/>
      </xdr:nvCxnSpPr>
      <xdr:spPr>
        <a:xfrm flipV="1">
          <a:off x="6972300" y="9163209"/>
          <a:ext cx="889000" cy="3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61" name="テキスト ボックス 360"/>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48448</xdr:rowOff>
    </xdr:from>
    <xdr:ext cx="534377" cy="259045"/>
    <xdr:sp macro="" textlink="">
      <xdr:nvSpPr>
        <xdr:cNvPr id="363" name="テキスト ボックス 362"/>
        <xdr:cNvSpPr txBox="1"/>
      </xdr:nvSpPr>
      <xdr:spPr>
        <a:xfrm>
          <a:off x="6705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130581</xdr:rowOff>
    </xdr:from>
    <xdr:to>
      <xdr:col>55</xdr:col>
      <xdr:colOff>50800</xdr:colOff>
      <xdr:row>53</xdr:row>
      <xdr:rowOff>60731</xdr:rowOff>
    </xdr:to>
    <xdr:sp macro="" textlink="">
      <xdr:nvSpPr>
        <xdr:cNvPr id="369" name="楕円 368"/>
        <xdr:cNvSpPr/>
      </xdr:nvSpPr>
      <xdr:spPr>
        <a:xfrm>
          <a:off x="10426700" y="904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153458</xdr:rowOff>
    </xdr:from>
    <xdr:ext cx="534377" cy="259045"/>
    <xdr:sp macro="" textlink="">
      <xdr:nvSpPr>
        <xdr:cNvPr id="370" name="農林水産業費該当値テキスト"/>
        <xdr:cNvSpPr txBox="1"/>
      </xdr:nvSpPr>
      <xdr:spPr>
        <a:xfrm>
          <a:off x="10528300" y="889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93376</xdr:rowOff>
    </xdr:from>
    <xdr:to>
      <xdr:col>50</xdr:col>
      <xdr:colOff>165100</xdr:colOff>
      <xdr:row>53</xdr:row>
      <xdr:rowOff>23526</xdr:rowOff>
    </xdr:to>
    <xdr:sp macro="" textlink="">
      <xdr:nvSpPr>
        <xdr:cNvPr id="371" name="楕円 370"/>
        <xdr:cNvSpPr/>
      </xdr:nvSpPr>
      <xdr:spPr>
        <a:xfrm>
          <a:off x="9588500" y="900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40053</xdr:rowOff>
    </xdr:from>
    <xdr:ext cx="534377" cy="259045"/>
    <xdr:sp macro="" textlink="">
      <xdr:nvSpPr>
        <xdr:cNvPr id="372" name="テキスト ボックス 371"/>
        <xdr:cNvSpPr txBox="1"/>
      </xdr:nvSpPr>
      <xdr:spPr>
        <a:xfrm>
          <a:off x="9372111" y="878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76212</xdr:rowOff>
    </xdr:from>
    <xdr:to>
      <xdr:col>46</xdr:col>
      <xdr:colOff>38100</xdr:colOff>
      <xdr:row>53</xdr:row>
      <xdr:rowOff>6362</xdr:rowOff>
    </xdr:to>
    <xdr:sp macro="" textlink="">
      <xdr:nvSpPr>
        <xdr:cNvPr id="373" name="楕円 372"/>
        <xdr:cNvSpPr/>
      </xdr:nvSpPr>
      <xdr:spPr>
        <a:xfrm>
          <a:off x="8699500" y="899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22889</xdr:rowOff>
    </xdr:from>
    <xdr:ext cx="534377" cy="259045"/>
    <xdr:sp macro="" textlink="">
      <xdr:nvSpPr>
        <xdr:cNvPr id="374" name="テキスト ボックス 373"/>
        <xdr:cNvSpPr txBox="1"/>
      </xdr:nvSpPr>
      <xdr:spPr>
        <a:xfrm>
          <a:off x="8483111" y="876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25559</xdr:rowOff>
    </xdr:from>
    <xdr:to>
      <xdr:col>41</xdr:col>
      <xdr:colOff>101600</xdr:colOff>
      <xdr:row>53</xdr:row>
      <xdr:rowOff>127159</xdr:rowOff>
    </xdr:to>
    <xdr:sp macro="" textlink="">
      <xdr:nvSpPr>
        <xdr:cNvPr id="375" name="楕円 374"/>
        <xdr:cNvSpPr/>
      </xdr:nvSpPr>
      <xdr:spPr>
        <a:xfrm>
          <a:off x="7810500" y="911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143686</xdr:rowOff>
    </xdr:from>
    <xdr:ext cx="534377" cy="259045"/>
    <xdr:sp macro="" textlink="">
      <xdr:nvSpPr>
        <xdr:cNvPr id="376" name="テキスト ボックス 375"/>
        <xdr:cNvSpPr txBox="1"/>
      </xdr:nvSpPr>
      <xdr:spPr>
        <a:xfrm>
          <a:off x="7594111" y="888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1403</xdr:rowOff>
    </xdr:from>
    <xdr:to>
      <xdr:col>36</xdr:col>
      <xdr:colOff>165100</xdr:colOff>
      <xdr:row>55</xdr:row>
      <xdr:rowOff>103003</xdr:rowOff>
    </xdr:to>
    <xdr:sp macro="" textlink="">
      <xdr:nvSpPr>
        <xdr:cNvPr id="377" name="楕円 376"/>
        <xdr:cNvSpPr/>
      </xdr:nvSpPr>
      <xdr:spPr>
        <a:xfrm>
          <a:off x="6921500" y="94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119530</xdr:rowOff>
    </xdr:from>
    <xdr:ext cx="534377" cy="259045"/>
    <xdr:sp macro="" textlink="">
      <xdr:nvSpPr>
        <xdr:cNvPr id="378" name="テキスト ボックス 377"/>
        <xdr:cNvSpPr txBox="1"/>
      </xdr:nvSpPr>
      <xdr:spPr>
        <a:xfrm>
          <a:off x="6705111" y="92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81598</xdr:rowOff>
    </xdr:from>
    <xdr:to>
      <xdr:col>55</xdr:col>
      <xdr:colOff>0</xdr:colOff>
      <xdr:row>76</xdr:row>
      <xdr:rowOff>88646</xdr:rowOff>
    </xdr:to>
    <xdr:cxnSp macro="">
      <xdr:nvCxnSpPr>
        <xdr:cNvPr id="407" name="直線コネクタ 406"/>
        <xdr:cNvCxnSpPr/>
      </xdr:nvCxnSpPr>
      <xdr:spPr>
        <a:xfrm flipV="1">
          <a:off x="9639300" y="13111798"/>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107866</xdr:rowOff>
    </xdr:from>
    <xdr:ext cx="469744" cy="259045"/>
    <xdr:sp macro="" textlink="">
      <xdr:nvSpPr>
        <xdr:cNvPr id="408" name="商工費平均値テキスト"/>
        <xdr:cNvSpPr txBox="1"/>
      </xdr:nvSpPr>
      <xdr:spPr>
        <a:xfrm>
          <a:off x="10528300" y="13138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67311</xdr:rowOff>
    </xdr:from>
    <xdr:to>
      <xdr:col>50</xdr:col>
      <xdr:colOff>114300</xdr:colOff>
      <xdr:row>76</xdr:row>
      <xdr:rowOff>88646</xdr:rowOff>
    </xdr:to>
    <xdr:cxnSp macro="">
      <xdr:nvCxnSpPr>
        <xdr:cNvPr id="410" name="直線コネクタ 409"/>
        <xdr:cNvCxnSpPr/>
      </xdr:nvCxnSpPr>
      <xdr:spPr>
        <a:xfrm>
          <a:off x="8750300" y="13097511"/>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55363</xdr:rowOff>
    </xdr:from>
    <xdr:ext cx="469744" cy="259045"/>
    <xdr:sp macro="" textlink="">
      <xdr:nvSpPr>
        <xdr:cNvPr id="412" name="テキスト ボックス 411"/>
        <xdr:cNvSpPr txBox="1"/>
      </xdr:nvSpPr>
      <xdr:spPr>
        <a:xfrm>
          <a:off x="9404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142253</xdr:rowOff>
    </xdr:from>
    <xdr:to>
      <xdr:col>45</xdr:col>
      <xdr:colOff>177800</xdr:colOff>
      <xdr:row>76</xdr:row>
      <xdr:rowOff>67311</xdr:rowOff>
    </xdr:to>
    <xdr:cxnSp macro="">
      <xdr:nvCxnSpPr>
        <xdr:cNvPr id="413" name="直線コネクタ 412"/>
        <xdr:cNvCxnSpPr/>
      </xdr:nvCxnSpPr>
      <xdr:spPr>
        <a:xfrm>
          <a:off x="7861300" y="13001003"/>
          <a:ext cx="889000" cy="9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85158</xdr:rowOff>
    </xdr:from>
    <xdr:ext cx="469744" cy="259045"/>
    <xdr:sp macro="" textlink="">
      <xdr:nvSpPr>
        <xdr:cNvPr id="415" name="テキスト ボックス 414"/>
        <xdr:cNvSpPr txBox="1"/>
      </xdr:nvSpPr>
      <xdr:spPr>
        <a:xfrm>
          <a:off x="8515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142253</xdr:rowOff>
    </xdr:from>
    <xdr:to>
      <xdr:col>41</xdr:col>
      <xdr:colOff>50800</xdr:colOff>
      <xdr:row>75</xdr:row>
      <xdr:rowOff>170332</xdr:rowOff>
    </xdr:to>
    <xdr:cxnSp macro="">
      <xdr:nvCxnSpPr>
        <xdr:cNvPr id="416" name="直線コネクタ 415"/>
        <xdr:cNvCxnSpPr/>
      </xdr:nvCxnSpPr>
      <xdr:spPr>
        <a:xfrm flipV="1">
          <a:off x="6972300" y="13001003"/>
          <a:ext cx="8890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35286</xdr:rowOff>
    </xdr:from>
    <xdr:ext cx="534377" cy="259045"/>
    <xdr:sp macro="" textlink="">
      <xdr:nvSpPr>
        <xdr:cNvPr id="418" name="テキスト ボックス 417"/>
        <xdr:cNvSpPr txBox="1"/>
      </xdr:nvSpPr>
      <xdr:spPr>
        <a:xfrm>
          <a:off x="7594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47592</xdr:rowOff>
    </xdr:from>
    <xdr:ext cx="469744" cy="259045"/>
    <xdr:sp macro="" textlink="">
      <xdr:nvSpPr>
        <xdr:cNvPr id="420" name="テキスト ボックス 419"/>
        <xdr:cNvSpPr txBox="1"/>
      </xdr:nvSpPr>
      <xdr:spPr>
        <a:xfrm>
          <a:off x="6737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30798</xdr:rowOff>
    </xdr:from>
    <xdr:to>
      <xdr:col>55</xdr:col>
      <xdr:colOff>50800</xdr:colOff>
      <xdr:row>76</xdr:row>
      <xdr:rowOff>132398</xdr:rowOff>
    </xdr:to>
    <xdr:sp macro="" textlink="">
      <xdr:nvSpPr>
        <xdr:cNvPr id="426" name="楕円 425"/>
        <xdr:cNvSpPr/>
      </xdr:nvSpPr>
      <xdr:spPr>
        <a:xfrm>
          <a:off x="10426700" y="130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53674</xdr:rowOff>
    </xdr:from>
    <xdr:ext cx="534377" cy="259045"/>
    <xdr:sp macro="" textlink="">
      <xdr:nvSpPr>
        <xdr:cNvPr id="427" name="商工費該当値テキスト"/>
        <xdr:cNvSpPr txBox="1"/>
      </xdr:nvSpPr>
      <xdr:spPr>
        <a:xfrm>
          <a:off x="10528300"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37846</xdr:rowOff>
    </xdr:from>
    <xdr:to>
      <xdr:col>50</xdr:col>
      <xdr:colOff>165100</xdr:colOff>
      <xdr:row>76</xdr:row>
      <xdr:rowOff>139446</xdr:rowOff>
    </xdr:to>
    <xdr:sp macro="" textlink="">
      <xdr:nvSpPr>
        <xdr:cNvPr id="428" name="楕円 427"/>
        <xdr:cNvSpPr/>
      </xdr:nvSpPr>
      <xdr:spPr>
        <a:xfrm>
          <a:off x="9588500" y="130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155973</xdr:rowOff>
    </xdr:from>
    <xdr:ext cx="534377" cy="259045"/>
    <xdr:sp macro="" textlink="">
      <xdr:nvSpPr>
        <xdr:cNvPr id="429" name="テキスト ボックス 428"/>
        <xdr:cNvSpPr txBox="1"/>
      </xdr:nvSpPr>
      <xdr:spPr>
        <a:xfrm>
          <a:off x="9372111" y="128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16511</xdr:rowOff>
    </xdr:from>
    <xdr:to>
      <xdr:col>46</xdr:col>
      <xdr:colOff>38100</xdr:colOff>
      <xdr:row>76</xdr:row>
      <xdr:rowOff>118111</xdr:rowOff>
    </xdr:to>
    <xdr:sp macro="" textlink="">
      <xdr:nvSpPr>
        <xdr:cNvPr id="430" name="楕円 429"/>
        <xdr:cNvSpPr/>
      </xdr:nvSpPr>
      <xdr:spPr>
        <a:xfrm>
          <a:off x="8699500" y="130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134637</xdr:rowOff>
    </xdr:from>
    <xdr:ext cx="534377" cy="259045"/>
    <xdr:sp macro="" textlink="">
      <xdr:nvSpPr>
        <xdr:cNvPr id="431" name="テキスト ボックス 430"/>
        <xdr:cNvSpPr txBox="1"/>
      </xdr:nvSpPr>
      <xdr:spPr>
        <a:xfrm>
          <a:off x="8483111" y="128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91453</xdr:rowOff>
    </xdr:from>
    <xdr:to>
      <xdr:col>41</xdr:col>
      <xdr:colOff>101600</xdr:colOff>
      <xdr:row>76</xdr:row>
      <xdr:rowOff>21602</xdr:rowOff>
    </xdr:to>
    <xdr:sp macro="" textlink="">
      <xdr:nvSpPr>
        <xdr:cNvPr id="432" name="楕円 431"/>
        <xdr:cNvSpPr/>
      </xdr:nvSpPr>
      <xdr:spPr>
        <a:xfrm>
          <a:off x="7810500" y="129502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38130</xdr:rowOff>
    </xdr:from>
    <xdr:ext cx="534377" cy="259045"/>
    <xdr:sp macro="" textlink="">
      <xdr:nvSpPr>
        <xdr:cNvPr id="433" name="テキスト ボックス 432"/>
        <xdr:cNvSpPr txBox="1"/>
      </xdr:nvSpPr>
      <xdr:spPr>
        <a:xfrm>
          <a:off x="7594111" y="127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119532</xdr:rowOff>
    </xdr:from>
    <xdr:to>
      <xdr:col>36</xdr:col>
      <xdr:colOff>165100</xdr:colOff>
      <xdr:row>76</xdr:row>
      <xdr:rowOff>49682</xdr:rowOff>
    </xdr:to>
    <xdr:sp macro="" textlink="">
      <xdr:nvSpPr>
        <xdr:cNvPr id="434" name="楕円 433"/>
        <xdr:cNvSpPr/>
      </xdr:nvSpPr>
      <xdr:spPr>
        <a:xfrm>
          <a:off x="6921500" y="129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66209</xdr:rowOff>
    </xdr:from>
    <xdr:ext cx="534377" cy="259045"/>
    <xdr:sp macro="" textlink="">
      <xdr:nvSpPr>
        <xdr:cNvPr id="435" name="テキスト ボックス 434"/>
        <xdr:cNvSpPr txBox="1"/>
      </xdr:nvSpPr>
      <xdr:spPr>
        <a:xfrm>
          <a:off x="6705111" y="1275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4311</xdr:rowOff>
    </xdr:from>
    <xdr:to>
      <xdr:col>55</xdr:col>
      <xdr:colOff>0</xdr:colOff>
      <xdr:row>94</xdr:row>
      <xdr:rowOff>26485</xdr:rowOff>
    </xdr:to>
    <xdr:cxnSp macro="">
      <xdr:nvCxnSpPr>
        <xdr:cNvPr id="465" name="直線コネクタ 464"/>
        <xdr:cNvCxnSpPr/>
      </xdr:nvCxnSpPr>
      <xdr:spPr>
        <a:xfrm>
          <a:off x="9639300" y="16120611"/>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6" name="土木費平均値テキスト"/>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4311</xdr:rowOff>
    </xdr:from>
    <xdr:to>
      <xdr:col>50</xdr:col>
      <xdr:colOff>114300</xdr:colOff>
      <xdr:row>94</xdr:row>
      <xdr:rowOff>154330</xdr:rowOff>
    </xdr:to>
    <xdr:cxnSp macro="">
      <xdr:nvCxnSpPr>
        <xdr:cNvPr id="468" name="直線コネクタ 467"/>
        <xdr:cNvCxnSpPr/>
      </xdr:nvCxnSpPr>
      <xdr:spPr>
        <a:xfrm flipV="1">
          <a:off x="8750300" y="16120611"/>
          <a:ext cx="889000" cy="15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168291</xdr:rowOff>
    </xdr:from>
    <xdr:ext cx="534377" cy="259045"/>
    <xdr:sp macro="" textlink="">
      <xdr:nvSpPr>
        <xdr:cNvPr id="470" name="テキスト ボックス 469"/>
        <xdr:cNvSpPr txBox="1"/>
      </xdr:nvSpPr>
      <xdr:spPr>
        <a:xfrm>
          <a:off x="9372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154330</xdr:rowOff>
    </xdr:from>
    <xdr:to>
      <xdr:col>45</xdr:col>
      <xdr:colOff>177800</xdr:colOff>
      <xdr:row>95</xdr:row>
      <xdr:rowOff>2197</xdr:rowOff>
    </xdr:to>
    <xdr:cxnSp macro="">
      <xdr:nvCxnSpPr>
        <xdr:cNvPr id="471" name="直線コネクタ 470"/>
        <xdr:cNvCxnSpPr/>
      </xdr:nvCxnSpPr>
      <xdr:spPr>
        <a:xfrm flipV="1">
          <a:off x="7861300" y="16270630"/>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3" name="テキスト ボックス 472"/>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2197</xdr:rowOff>
    </xdr:from>
    <xdr:to>
      <xdr:col>41</xdr:col>
      <xdr:colOff>50800</xdr:colOff>
      <xdr:row>95</xdr:row>
      <xdr:rowOff>33706</xdr:rowOff>
    </xdr:to>
    <xdr:cxnSp macro="">
      <xdr:nvCxnSpPr>
        <xdr:cNvPr id="474" name="直線コネクタ 473"/>
        <xdr:cNvCxnSpPr/>
      </xdr:nvCxnSpPr>
      <xdr:spPr>
        <a:xfrm flipV="1">
          <a:off x="6972300" y="16289947"/>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6" name="テキスト ボックス 475"/>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60755</xdr:rowOff>
    </xdr:from>
    <xdr:ext cx="534377" cy="259045"/>
    <xdr:sp macro="" textlink="">
      <xdr:nvSpPr>
        <xdr:cNvPr id="478" name="テキスト ボックス 477"/>
        <xdr:cNvSpPr txBox="1"/>
      </xdr:nvSpPr>
      <xdr:spPr>
        <a:xfrm>
          <a:off x="6705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147135</xdr:rowOff>
    </xdr:from>
    <xdr:to>
      <xdr:col>55</xdr:col>
      <xdr:colOff>50800</xdr:colOff>
      <xdr:row>94</xdr:row>
      <xdr:rowOff>77285</xdr:rowOff>
    </xdr:to>
    <xdr:sp macro="" textlink="">
      <xdr:nvSpPr>
        <xdr:cNvPr id="484" name="楕円 483"/>
        <xdr:cNvSpPr/>
      </xdr:nvSpPr>
      <xdr:spPr>
        <a:xfrm>
          <a:off x="10426700" y="160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170012</xdr:rowOff>
    </xdr:from>
    <xdr:ext cx="534377" cy="259045"/>
    <xdr:sp macro="" textlink="">
      <xdr:nvSpPr>
        <xdr:cNvPr id="485" name="土木費該当値テキスト"/>
        <xdr:cNvSpPr txBox="1"/>
      </xdr:nvSpPr>
      <xdr:spPr>
        <a:xfrm>
          <a:off x="10528300" y="1594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124961</xdr:rowOff>
    </xdr:from>
    <xdr:to>
      <xdr:col>50</xdr:col>
      <xdr:colOff>165100</xdr:colOff>
      <xdr:row>94</xdr:row>
      <xdr:rowOff>55111</xdr:rowOff>
    </xdr:to>
    <xdr:sp macro="" textlink="">
      <xdr:nvSpPr>
        <xdr:cNvPr id="486" name="楕円 485"/>
        <xdr:cNvSpPr/>
      </xdr:nvSpPr>
      <xdr:spPr>
        <a:xfrm>
          <a:off x="9588500" y="1606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71638</xdr:rowOff>
    </xdr:from>
    <xdr:ext cx="534377" cy="259045"/>
    <xdr:sp macro="" textlink="">
      <xdr:nvSpPr>
        <xdr:cNvPr id="487" name="テキスト ボックス 486"/>
        <xdr:cNvSpPr txBox="1"/>
      </xdr:nvSpPr>
      <xdr:spPr>
        <a:xfrm>
          <a:off x="9372111" y="1584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103530</xdr:rowOff>
    </xdr:from>
    <xdr:to>
      <xdr:col>46</xdr:col>
      <xdr:colOff>38100</xdr:colOff>
      <xdr:row>95</xdr:row>
      <xdr:rowOff>33680</xdr:rowOff>
    </xdr:to>
    <xdr:sp macro="" textlink="">
      <xdr:nvSpPr>
        <xdr:cNvPr id="488" name="楕円 487"/>
        <xdr:cNvSpPr/>
      </xdr:nvSpPr>
      <xdr:spPr>
        <a:xfrm>
          <a:off x="8699500" y="162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50207</xdr:rowOff>
    </xdr:from>
    <xdr:ext cx="534377" cy="259045"/>
    <xdr:sp macro="" textlink="">
      <xdr:nvSpPr>
        <xdr:cNvPr id="489" name="テキスト ボックス 488"/>
        <xdr:cNvSpPr txBox="1"/>
      </xdr:nvSpPr>
      <xdr:spPr>
        <a:xfrm>
          <a:off x="8483111" y="1599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122847</xdr:rowOff>
    </xdr:from>
    <xdr:to>
      <xdr:col>41</xdr:col>
      <xdr:colOff>101600</xdr:colOff>
      <xdr:row>95</xdr:row>
      <xdr:rowOff>52997</xdr:rowOff>
    </xdr:to>
    <xdr:sp macro="" textlink="">
      <xdr:nvSpPr>
        <xdr:cNvPr id="490" name="楕円 489"/>
        <xdr:cNvSpPr/>
      </xdr:nvSpPr>
      <xdr:spPr>
        <a:xfrm>
          <a:off x="7810500" y="162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69524</xdr:rowOff>
    </xdr:from>
    <xdr:ext cx="534377" cy="259045"/>
    <xdr:sp macro="" textlink="">
      <xdr:nvSpPr>
        <xdr:cNvPr id="491" name="テキスト ボックス 490"/>
        <xdr:cNvSpPr txBox="1"/>
      </xdr:nvSpPr>
      <xdr:spPr>
        <a:xfrm>
          <a:off x="7594111" y="1601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154356</xdr:rowOff>
    </xdr:from>
    <xdr:to>
      <xdr:col>36</xdr:col>
      <xdr:colOff>165100</xdr:colOff>
      <xdr:row>95</xdr:row>
      <xdr:rowOff>84506</xdr:rowOff>
    </xdr:to>
    <xdr:sp macro="" textlink="">
      <xdr:nvSpPr>
        <xdr:cNvPr id="492" name="楕円 491"/>
        <xdr:cNvSpPr/>
      </xdr:nvSpPr>
      <xdr:spPr>
        <a:xfrm>
          <a:off x="6921500" y="162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101033</xdr:rowOff>
    </xdr:from>
    <xdr:ext cx="534377" cy="259045"/>
    <xdr:sp macro="" textlink="">
      <xdr:nvSpPr>
        <xdr:cNvPr id="493" name="テキスト ボックス 492"/>
        <xdr:cNvSpPr txBox="1"/>
      </xdr:nvSpPr>
      <xdr:spPr>
        <a:xfrm>
          <a:off x="6705111" y="1604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31311</xdr:rowOff>
    </xdr:from>
    <xdr:to>
      <xdr:col>85</xdr:col>
      <xdr:colOff>127000</xdr:colOff>
      <xdr:row>37</xdr:row>
      <xdr:rowOff>41369</xdr:rowOff>
    </xdr:to>
    <xdr:cxnSp macro="">
      <xdr:nvCxnSpPr>
        <xdr:cNvPr id="525" name="直線コネクタ 524"/>
        <xdr:cNvCxnSpPr/>
      </xdr:nvCxnSpPr>
      <xdr:spPr>
        <a:xfrm>
          <a:off x="15481300" y="6374961"/>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64453</xdr:rowOff>
    </xdr:from>
    <xdr:ext cx="534377" cy="259045"/>
    <xdr:sp macro="" textlink="">
      <xdr:nvSpPr>
        <xdr:cNvPr id="526" name="消防費平均値テキスト"/>
        <xdr:cNvSpPr txBox="1"/>
      </xdr:nvSpPr>
      <xdr:spPr>
        <a:xfrm>
          <a:off x="16370300" y="640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146101</xdr:rowOff>
    </xdr:from>
    <xdr:to>
      <xdr:col>81</xdr:col>
      <xdr:colOff>50800</xdr:colOff>
      <xdr:row>37</xdr:row>
      <xdr:rowOff>31311</xdr:rowOff>
    </xdr:to>
    <xdr:cxnSp macro="">
      <xdr:nvCxnSpPr>
        <xdr:cNvPr id="528" name="直線コネクタ 527"/>
        <xdr:cNvCxnSpPr/>
      </xdr:nvCxnSpPr>
      <xdr:spPr>
        <a:xfrm>
          <a:off x="14592300" y="6318301"/>
          <a:ext cx="889000" cy="5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37609</xdr:rowOff>
    </xdr:from>
    <xdr:ext cx="534377" cy="259045"/>
    <xdr:sp macro="" textlink="">
      <xdr:nvSpPr>
        <xdr:cNvPr id="530" name="テキスト ボックス 529"/>
        <xdr:cNvSpPr txBox="1"/>
      </xdr:nvSpPr>
      <xdr:spPr>
        <a:xfrm>
          <a:off x="15214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118212</xdr:rowOff>
    </xdr:from>
    <xdr:to>
      <xdr:col>76</xdr:col>
      <xdr:colOff>114300</xdr:colOff>
      <xdr:row>36</xdr:row>
      <xdr:rowOff>146101</xdr:rowOff>
    </xdr:to>
    <xdr:cxnSp macro="">
      <xdr:nvCxnSpPr>
        <xdr:cNvPr id="531" name="直線コネクタ 530"/>
        <xdr:cNvCxnSpPr/>
      </xdr:nvCxnSpPr>
      <xdr:spPr>
        <a:xfrm>
          <a:off x="13703300" y="6118962"/>
          <a:ext cx="889000" cy="19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3" name="テキスト ボックス 532"/>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56718</xdr:rowOff>
    </xdr:from>
    <xdr:to>
      <xdr:col>71</xdr:col>
      <xdr:colOff>177800</xdr:colOff>
      <xdr:row>35</xdr:row>
      <xdr:rowOff>118212</xdr:rowOff>
    </xdr:to>
    <xdr:cxnSp macro="">
      <xdr:nvCxnSpPr>
        <xdr:cNvPr id="534" name="直線コネクタ 533"/>
        <xdr:cNvCxnSpPr/>
      </xdr:nvCxnSpPr>
      <xdr:spPr>
        <a:xfrm>
          <a:off x="12814300" y="5886018"/>
          <a:ext cx="889000" cy="23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5148</xdr:rowOff>
    </xdr:from>
    <xdr:ext cx="534377" cy="259045"/>
    <xdr:sp macro="" textlink="">
      <xdr:nvSpPr>
        <xdr:cNvPr id="536" name="テキスト ボックス 535"/>
        <xdr:cNvSpPr txBox="1"/>
      </xdr:nvSpPr>
      <xdr:spPr>
        <a:xfrm>
          <a:off x="13436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67066</xdr:rowOff>
    </xdr:from>
    <xdr:ext cx="534377" cy="259045"/>
    <xdr:sp macro="" textlink="">
      <xdr:nvSpPr>
        <xdr:cNvPr id="538" name="テキスト ボックス 537"/>
        <xdr:cNvSpPr txBox="1"/>
      </xdr:nvSpPr>
      <xdr:spPr>
        <a:xfrm>
          <a:off x="12547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162019</xdr:rowOff>
    </xdr:from>
    <xdr:to>
      <xdr:col>85</xdr:col>
      <xdr:colOff>177800</xdr:colOff>
      <xdr:row>37</xdr:row>
      <xdr:rowOff>92169</xdr:rowOff>
    </xdr:to>
    <xdr:sp macro="" textlink="">
      <xdr:nvSpPr>
        <xdr:cNvPr id="544" name="楕円 543"/>
        <xdr:cNvSpPr/>
      </xdr:nvSpPr>
      <xdr:spPr>
        <a:xfrm>
          <a:off x="16268700" y="63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13446</xdr:rowOff>
    </xdr:from>
    <xdr:ext cx="534377" cy="259045"/>
    <xdr:sp macro="" textlink="">
      <xdr:nvSpPr>
        <xdr:cNvPr id="545" name="消防費該当値テキスト"/>
        <xdr:cNvSpPr txBox="1"/>
      </xdr:nvSpPr>
      <xdr:spPr>
        <a:xfrm>
          <a:off x="16370300" y="618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151961</xdr:rowOff>
    </xdr:from>
    <xdr:to>
      <xdr:col>81</xdr:col>
      <xdr:colOff>101600</xdr:colOff>
      <xdr:row>37</xdr:row>
      <xdr:rowOff>82111</xdr:rowOff>
    </xdr:to>
    <xdr:sp macro="" textlink="">
      <xdr:nvSpPr>
        <xdr:cNvPr id="546" name="楕円 545"/>
        <xdr:cNvSpPr/>
      </xdr:nvSpPr>
      <xdr:spPr>
        <a:xfrm>
          <a:off x="15430500" y="63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98638</xdr:rowOff>
    </xdr:from>
    <xdr:ext cx="534377" cy="259045"/>
    <xdr:sp macro="" textlink="">
      <xdr:nvSpPr>
        <xdr:cNvPr id="547" name="テキスト ボックス 546"/>
        <xdr:cNvSpPr txBox="1"/>
      </xdr:nvSpPr>
      <xdr:spPr>
        <a:xfrm>
          <a:off x="15214111" y="609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95301</xdr:rowOff>
    </xdr:from>
    <xdr:to>
      <xdr:col>76</xdr:col>
      <xdr:colOff>165100</xdr:colOff>
      <xdr:row>37</xdr:row>
      <xdr:rowOff>25451</xdr:rowOff>
    </xdr:to>
    <xdr:sp macro="" textlink="">
      <xdr:nvSpPr>
        <xdr:cNvPr id="548" name="楕円 547"/>
        <xdr:cNvSpPr/>
      </xdr:nvSpPr>
      <xdr:spPr>
        <a:xfrm>
          <a:off x="14541500" y="62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41978</xdr:rowOff>
    </xdr:from>
    <xdr:ext cx="534377" cy="259045"/>
    <xdr:sp macro="" textlink="">
      <xdr:nvSpPr>
        <xdr:cNvPr id="549" name="テキスト ボックス 548"/>
        <xdr:cNvSpPr txBox="1"/>
      </xdr:nvSpPr>
      <xdr:spPr>
        <a:xfrm>
          <a:off x="14325111" y="604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67412</xdr:rowOff>
    </xdr:from>
    <xdr:to>
      <xdr:col>72</xdr:col>
      <xdr:colOff>38100</xdr:colOff>
      <xdr:row>35</xdr:row>
      <xdr:rowOff>169012</xdr:rowOff>
    </xdr:to>
    <xdr:sp macro="" textlink="">
      <xdr:nvSpPr>
        <xdr:cNvPr id="550" name="楕円 549"/>
        <xdr:cNvSpPr/>
      </xdr:nvSpPr>
      <xdr:spPr>
        <a:xfrm>
          <a:off x="13652500" y="60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14089</xdr:rowOff>
    </xdr:from>
    <xdr:ext cx="534377" cy="259045"/>
    <xdr:sp macro="" textlink="">
      <xdr:nvSpPr>
        <xdr:cNvPr id="551" name="テキスト ボックス 550"/>
        <xdr:cNvSpPr txBox="1"/>
      </xdr:nvSpPr>
      <xdr:spPr>
        <a:xfrm>
          <a:off x="13436111" y="584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5918</xdr:rowOff>
    </xdr:from>
    <xdr:to>
      <xdr:col>67</xdr:col>
      <xdr:colOff>101600</xdr:colOff>
      <xdr:row>34</xdr:row>
      <xdr:rowOff>107518</xdr:rowOff>
    </xdr:to>
    <xdr:sp macro="" textlink="">
      <xdr:nvSpPr>
        <xdr:cNvPr id="552" name="楕円 551"/>
        <xdr:cNvSpPr/>
      </xdr:nvSpPr>
      <xdr:spPr>
        <a:xfrm>
          <a:off x="12763500" y="58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124045</xdr:rowOff>
    </xdr:from>
    <xdr:ext cx="534377" cy="259045"/>
    <xdr:sp macro="" textlink="">
      <xdr:nvSpPr>
        <xdr:cNvPr id="553" name="テキスト ボックス 552"/>
        <xdr:cNvSpPr txBox="1"/>
      </xdr:nvSpPr>
      <xdr:spPr>
        <a:xfrm>
          <a:off x="12547111" y="561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58057</xdr:rowOff>
    </xdr:from>
    <xdr:to>
      <xdr:col>85</xdr:col>
      <xdr:colOff>127000</xdr:colOff>
      <xdr:row>54</xdr:row>
      <xdr:rowOff>17889</xdr:rowOff>
    </xdr:to>
    <xdr:cxnSp macro="">
      <xdr:nvCxnSpPr>
        <xdr:cNvPr id="585" name="直線コネクタ 584"/>
        <xdr:cNvCxnSpPr/>
      </xdr:nvCxnSpPr>
      <xdr:spPr>
        <a:xfrm>
          <a:off x="15481300" y="9144907"/>
          <a:ext cx="8382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43634</xdr:rowOff>
    </xdr:from>
    <xdr:ext cx="534377" cy="259045"/>
    <xdr:sp macro="" textlink="">
      <xdr:nvSpPr>
        <xdr:cNvPr id="586" name="教育費平均値テキスト"/>
        <xdr:cNvSpPr txBox="1"/>
      </xdr:nvSpPr>
      <xdr:spPr>
        <a:xfrm>
          <a:off x="16370300" y="9644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21073</xdr:rowOff>
    </xdr:from>
    <xdr:to>
      <xdr:col>81</xdr:col>
      <xdr:colOff>50800</xdr:colOff>
      <xdr:row>53</xdr:row>
      <xdr:rowOff>58057</xdr:rowOff>
    </xdr:to>
    <xdr:cxnSp macro="">
      <xdr:nvCxnSpPr>
        <xdr:cNvPr id="588" name="直線コネクタ 587"/>
        <xdr:cNvCxnSpPr/>
      </xdr:nvCxnSpPr>
      <xdr:spPr>
        <a:xfrm>
          <a:off x="14592300" y="9107923"/>
          <a:ext cx="889000" cy="3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167519</xdr:rowOff>
    </xdr:from>
    <xdr:ext cx="534377" cy="259045"/>
    <xdr:sp macro="" textlink="">
      <xdr:nvSpPr>
        <xdr:cNvPr id="590" name="テキスト ボックス 589"/>
        <xdr:cNvSpPr txBox="1"/>
      </xdr:nvSpPr>
      <xdr:spPr>
        <a:xfrm>
          <a:off x="15214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21073</xdr:rowOff>
    </xdr:from>
    <xdr:to>
      <xdr:col>76</xdr:col>
      <xdr:colOff>114300</xdr:colOff>
      <xdr:row>54</xdr:row>
      <xdr:rowOff>146966</xdr:rowOff>
    </xdr:to>
    <xdr:cxnSp macro="">
      <xdr:nvCxnSpPr>
        <xdr:cNvPr id="591" name="直線コネクタ 590"/>
        <xdr:cNvCxnSpPr/>
      </xdr:nvCxnSpPr>
      <xdr:spPr>
        <a:xfrm flipV="1">
          <a:off x="13703300" y="9107923"/>
          <a:ext cx="889000" cy="29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169201</xdr:rowOff>
    </xdr:from>
    <xdr:ext cx="534377" cy="259045"/>
    <xdr:sp macro="" textlink="">
      <xdr:nvSpPr>
        <xdr:cNvPr id="593" name="テキスト ボックス 592"/>
        <xdr:cNvSpPr txBox="1"/>
      </xdr:nvSpPr>
      <xdr:spPr>
        <a:xfrm>
          <a:off x="14325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146966</xdr:rowOff>
    </xdr:from>
    <xdr:to>
      <xdr:col>71</xdr:col>
      <xdr:colOff>177800</xdr:colOff>
      <xdr:row>55</xdr:row>
      <xdr:rowOff>35132</xdr:rowOff>
    </xdr:to>
    <xdr:cxnSp macro="">
      <xdr:nvCxnSpPr>
        <xdr:cNvPr id="594" name="直線コネクタ 593"/>
        <xdr:cNvCxnSpPr/>
      </xdr:nvCxnSpPr>
      <xdr:spPr>
        <a:xfrm flipV="1">
          <a:off x="12814300" y="9405266"/>
          <a:ext cx="889000" cy="5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159959</xdr:rowOff>
    </xdr:from>
    <xdr:ext cx="534377" cy="259045"/>
    <xdr:sp macro="" textlink="">
      <xdr:nvSpPr>
        <xdr:cNvPr id="596" name="テキスト ボックス 595"/>
        <xdr:cNvSpPr txBox="1"/>
      </xdr:nvSpPr>
      <xdr:spPr>
        <a:xfrm>
          <a:off x="13436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48206</xdr:rowOff>
    </xdr:from>
    <xdr:ext cx="534377" cy="259045"/>
    <xdr:sp macro="" textlink="">
      <xdr:nvSpPr>
        <xdr:cNvPr id="598" name="テキスト ボックス 597"/>
        <xdr:cNvSpPr txBox="1"/>
      </xdr:nvSpPr>
      <xdr:spPr>
        <a:xfrm>
          <a:off x="12547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138539</xdr:rowOff>
    </xdr:from>
    <xdr:to>
      <xdr:col>85</xdr:col>
      <xdr:colOff>177800</xdr:colOff>
      <xdr:row>54</xdr:row>
      <xdr:rowOff>68689</xdr:rowOff>
    </xdr:to>
    <xdr:sp macro="" textlink="">
      <xdr:nvSpPr>
        <xdr:cNvPr id="604" name="楕円 603"/>
        <xdr:cNvSpPr/>
      </xdr:nvSpPr>
      <xdr:spPr>
        <a:xfrm>
          <a:off x="16268700" y="92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161416</xdr:rowOff>
    </xdr:from>
    <xdr:ext cx="534377" cy="259045"/>
    <xdr:sp macro="" textlink="">
      <xdr:nvSpPr>
        <xdr:cNvPr id="605" name="教育費該当値テキスト"/>
        <xdr:cNvSpPr txBox="1"/>
      </xdr:nvSpPr>
      <xdr:spPr>
        <a:xfrm>
          <a:off x="16370300" y="90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7257</xdr:rowOff>
    </xdr:from>
    <xdr:to>
      <xdr:col>81</xdr:col>
      <xdr:colOff>101600</xdr:colOff>
      <xdr:row>53</xdr:row>
      <xdr:rowOff>108857</xdr:rowOff>
    </xdr:to>
    <xdr:sp macro="" textlink="">
      <xdr:nvSpPr>
        <xdr:cNvPr id="606" name="楕円 605"/>
        <xdr:cNvSpPr/>
      </xdr:nvSpPr>
      <xdr:spPr>
        <a:xfrm>
          <a:off x="15430500" y="90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125384</xdr:rowOff>
    </xdr:from>
    <xdr:ext cx="534377" cy="259045"/>
    <xdr:sp macro="" textlink="">
      <xdr:nvSpPr>
        <xdr:cNvPr id="607" name="テキスト ボックス 606"/>
        <xdr:cNvSpPr txBox="1"/>
      </xdr:nvSpPr>
      <xdr:spPr>
        <a:xfrm>
          <a:off x="15214111" y="886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141723</xdr:rowOff>
    </xdr:from>
    <xdr:to>
      <xdr:col>76</xdr:col>
      <xdr:colOff>165100</xdr:colOff>
      <xdr:row>53</xdr:row>
      <xdr:rowOff>71873</xdr:rowOff>
    </xdr:to>
    <xdr:sp macro="" textlink="">
      <xdr:nvSpPr>
        <xdr:cNvPr id="608" name="楕円 607"/>
        <xdr:cNvSpPr/>
      </xdr:nvSpPr>
      <xdr:spPr>
        <a:xfrm>
          <a:off x="14541500" y="90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88400</xdr:rowOff>
    </xdr:from>
    <xdr:ext cx="534377" cy="259045"/>
    <xdr:sp macro="" textlink="">
      <xdr:nvSpPr>
        <xdr:cNvPr id="609" name="テキスト ボックス 608"/>
        <xdr:cNvSpPr txBox="1"/>
      </xdr:nvSpPr>
      <xdr:spPr>
        <a:xfrm>
          <a:off x="14325111" y="883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96166</xdr:rowOff>
    </xdr:from>
    <xdr:to>
      <xdr:col>72</xdr:col>
      <xdr:colOff>38100</xdr:colOff>
      <xdr:row>55</xdr:row>
      <xdr:rowOff>26316</xdr:rowOff>
    </xdr:to>
    <xdr:sp macro="" textlink="">
      <xdr:nvSpPr>
        <xdr:cNvPr id="610" name="楕円 609"/>
        <xdr:cNvSpPr/>
      </xdr:nvSpPr>
      <xdr:spPr>
        <a:xfrm>
          <a:off x="13652500" y="935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42843</xdr:rowOff>
    </xdr:from>
    <xdr:ext cx="534377" cy="259045"/>
    <xdr:sp macro="" textlink="">
      <xdr:nvSpPr>
        <xdr:cNvPr id="611" name="テキスト ボックス 610"/>
        <xdr:cNvSpPr txBox="1"/>
      </xdr:nvSpPr>
      <xdr:spPr>
        <a:xfrm>
          <a:off x="13436111" y="912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155782</xdr:rowOff>
    </xdr:from>
    <xdr:to>
      <xdr:col>67</xdr:col>
      <xdr:colOff>101600</xdr:colOff>
      <xdr:row>55</xdr:row>
      <xdr:rowOff>85932</xdr:rowOff>
    </xdr:to>
    <xdr:sp macro="" textlink="">
      <xdr:nvSpPr>
        <xdr:cNvPr id="612" name="楕円 611"/>
        <xdr:cNvSpPr/>
      </xdr:nvSpPr>
      <xdr:spPr>
        <a:xfrm>
          <a:off x="12763500" y="941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102459</xdr:rowOff>
    </xdr:from>
    <xdr:ext cx="534377" cy="259045"/>
    <xdr:sp macro="" textlink="">
      <xdr:nvSpPr>
        <xdr:cNvPr id="613" name="テキスト ボックス 612"/>
        <xdr:cNvSpPr txBox="1"/>
      </xdr:nvSpPr>
      <xdr:spPr>
        <a:xfrm>
          <a:off x="12547111" y="91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157119</xdr:rowOff>
    </xdr:from>
    <xdr:to>
      <xdr:col>85</xdr:col>
      <xdr:colOff>127000</xdr:colOff>
      <xdr:row>78</xdr:row>
      <xdr:rowOff>88402</xdr:rowOff>
    </xdr:to>
    <xdr:cxnSp macro="">
      <xdr:nvCxnSpPr>
        <xdr:cNvPr id="640" name="直線コネクタ 639"/>
        <xdr:cNvCxnSpPr/>
      </xdr:nvCxnSpPr>
      <xdr:spPr>
        <a:xfrm flipV="1">
          <a:off x="15481300" y="13358769"/>
          <a:ext cx="838200" cy="10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132340</xdr:rowOff>
    </xdr:from>
    <xdr:ext cx="469744" cy="259045"/>
    <xdr:sp macro="" textlink="">
      <xdr:nvSpPr>
        <xdr:cNvPr id="641" name="災害復旧費平均値テキスト"/>
        <xdr:cNvSpPr txBox="1"/>
      </xdr:nvSpPr>
      <xdr:spPr>
        <a:xfrm>
          <a:off x="16370300" y="13333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88402</xdr:rowOff>
    </xdr:from>
    <xdr:to>
      <xdr:col>81</xdr:col>
      <xdr:colOff>50800</xdr:colOff>
      <xdr:row>78</xdr:row>
      <xdr:rowOff>103307</xdr:rowOff>
    </xdr:to>
    <xdr:cxnSp macro="">
      <xdr:nvCxnSpPr>
        <xdr:cNvPr id="643" name="直線コネクタ 642"/>
        <xdr:cNvCxnSpPr/>
      </xdr:nvCxnSpPr>
      <xdr:spPr>
        <a:xfrm flipV="1">
          <a:off x="14592300" y="13461502"/>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103307</xdr:rowOff>
    </xdr:from>
    <xdr:to>
      <xdr:col>76</xdr:col>
      <xdr:colOff>114300</xdr:colOff>
      <xdr:row>78</xdr:row>
      <xdr:rowOff>139655</xdr:rowOff>
    </xdr:to>
    <xdr:cxnSp macro="">
      <xdr:nvCxnSpPr>
        <xdr:cNvPr id="646" name="直線コネクタ 645"/>
        <xdr:cNvCxnSpPr/>
      </xdr:nvCxnSpPr>
      <xdr:spPr>
        <a:xfrm flipV="1">
          <a:off x="13703300" y="13476407"/>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83648</xdr:rowOff>
    </xdr:from>
    <xdr:to>
      <xdr:col>71</xdr:col>
      <xdr:colOff>177800</xdr:colOff>
      <xdr:row>78</xdr:row>
      <xdr:rowOff>139655</xdr:rowOff>
    </xdr:to>
    <xdr:cxnSp macro="">
      <xdr:nvCxnSpPr>
        <xdr:cNvPr id="649" name="直線コネクタ 648"/>
        <xdr:cNvCxnSpPr/>
      </xdr:nvCxnSpPr>
      <xdr:spPr>
        <a:xfrm>
          <a:off x="12814300" y="13456748"/>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106319</xdr:rowOff>
    </xdr:from>
    <xdr:to>
      <xdr:col>85</xdr:col>
      <xdr:colOff>177800</xdr:colOff>
      <xdr:row>78</xdr:row>
      <xdr:rowOff>36469</xdr:rowOff>
    </xdr:to>
    <xdr:sp macro="" textlink="">
      <xdr:nvSpPr>
        <xdr:cNvPr id="659" name="楕円 658"/>
        <xdr:cNvSpPr/>
      </xdr:nvSpPr>
      <xdr:spPr>
        <a:xfrm>
          <a:off x="16268700" y="1330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129196</xdr:rowOff>
    </xdr:from>
    <xdr:ext cx="469744" cy="259045"/>
    <xdr:sp macro="" textlink="">
      <xdr:nvSpPr>
        <xdr:cNvPr id="660" name="災害復旧費該当値テキスト"/>
        <xdr:cNvSpPr txBox="1"/>
      </xdr:nvSpPr>
      <xdr:spPr>
        <a:xfrm>
          <a:off x="16370300" y="1315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37602</xdr:rowOff>
    </xdr:from>
    <xdr:to>
      <xdr:col>81</xdr:col>
      <xdr:colOff>101600</xdr:colOff>
      <xdr:row>78</xdr:row>
      <xdr:rowOff>139202</xdr:rowOff>
    </xdr:to>
    <xdr:sp macro="" textlink="">
      <xdr:nvSpPr>
        <xdr:cNvPr id="661" name="楕円 660"/>
        <xdr:cNvSpPr/>
      </xdr:nvSpPr>
      <xdr:spPr>
        <a:xfrm>
          <a:off x="15430500" y="1341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130329</xdr:rowOff>
    </xdr:from>
    <xdr:ext cx="469744" cy="259045"/>
    <xdr:sp macro="" textlink="">
      <xdr:nvSpPr>
        <xdr:cNvPr id="662" name="テキスト ボックス 661"/>
        <xdr:cNvSpPr txBox="1"/>
      </xdr:nvSpPr>
      <xdr:spPr>
        <a:xfrm>
          <a:off x="15246428" y="1350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52507</xdr:rowOff>
    </xdr:from>
    <xdr:to>
      <xdr:col>76</xdr:col>
      <xdr:colOff>165100</xdr:colOff>
      <xdr:row>78</xdr:row>
      <xdr:rowOff>154107</xdr:rowOff>
    </xdr:to>
    <xdr:sp macro="" textlink="">
      <xdr:nvSpPr>
        <xdr:cNvPr id="663" name="楕円 662"/>
        <xdr:cNvSpPr/>
      </xdr:nvSpPr>
      <xdr:spPr>
        <a:xfrm>
          <a:off x="14541500" y="1342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145234</xdr:rowOff>
    </xdr:from>
    <xdr:ext cx="378565" cy="259045"/>
    <xdr:sp macro="" textlink="">
      <xdr:nvSpPr>
        <xdr:cNvPr id="664" name="テキスト ボックス 663"/>
        <xdr:cNvSpPr txBox="1"/>
      </xdr:nvSpPr>
      <xdr:spPr>
        <a:xfrm>
          <a:off x="14403017" y="13518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88855</xdr:rowOff>
    </xdr:from>
    <xdr:to>
      <xdr:col>72</xdr:col>
      <xdr:colOff>38100</xdr:colOff>
      <xdr:row>79</xdr:row>
      <xdr:rowOff>19005</xdr:rowOff>
    </xdr:to>
    <xdr:sp macro="" textlink="">
      <xdr:nvSpPr>
        <xdr:cNvPr id="665" name="楕円 664"/>
        <xdr:cNvSpPr/>
      </xdr:nvSpPr>
      <xdr:spPr>
        <a:xfrm>
          <a:off x="13652500" y="134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10132</xdr:rowOff>
    </xdr:from>
    <xdr:ext cx="249299" cy="259045"/>
    <xdr:sp macro="" textlink="">
      <xdr:nvSpPr>
        <xdr:cNvPr id="666" name="テキスト ボックス 665"/>
        <xdr:cNvSpPr txBox="1"/>
      </xdr:nvSpPr>
      <xdr:spPr>
        <a:xfrm>
          <a:off x="13578650" y="13554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32848</xdr:rowOff>
    </xdr:from>
    <xdr:to>
      <xdr:col>67</xdr:col>
      <xdr:colOff>101600</xdr:colOff>
      <xdr:row>78</xdr:row>
      <xdr:rowOff>134448</xdr:rowOff>
    </xdr:to>
    <xdr:sp macro="" textlink="">
      <xdr:nvSpPr>
        <xdr:cNvPr id="667" name="楕円 666"/>
        <xdr:cNvSpPr/>
      </xdr:nvSpPr>
      <xdr:spPr>
        <a:xfrm>
          <a:off x="12763500" y="134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125575</xdr:rowOff>
    </xdr:from>
    <xdr:ext cx="469744" cy="259045"/>
    <xdr:sp macro="" textlink="">
      <xdr:nvSpPr>
        <xdr:cNvPr id="668" name="テキスト ボックス 667"/>
        <xdr:cNvSpPr txBox="1"/>
      </xdr:nvSpPr>
      <xdr:spPr>
        <a:xfrm>
          <a:off x="12579428" y="134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36748</xdr:rowOff>
    </xdr:from>
    <xdr:to>
      <xdr:col>85</xdr:col>
      <xdr:colOff>127000</xdr:colOff>
      <xdr:row>92</xdr:row>
      <xdr:rowOff>147081</xdr:rowOff>
    </xdr:to>
    <xdr:cxnSp macro="">
      <xdr:nvCxnSpPr>
        <xdr:cNvPr id="699" name="直線コネクタ 698"/>
        <xdr:cNvCxnSpPr/>
      </xdr:nvCxnSpPr>
      <xdr:spPr>
        <a:xfrm flipV="1">
          <a:off x="15481300" y="15810148"/>
          <a:ext cx="838200" cy="1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700" name="公債費平均値テキスト"/>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147081</xdr:rowOff>
    </xdr:from>
    <xdr:to>
      <xdr:col>81</xdr:col>
      <xdr:colOff>50800</xdr:colOff>
      <xdr:row>93</xdr:row>
      <xdr:rowOff>164388</xdr:rowOff>
    </xdr:to>
    <xdr:cxnSp macro="">
      <xdr:nvCxnSpPr>
        <xdr:cNvPr id="702" name="直線コネクタ 701"/>
        <xdr:cNvCxnSpPr/>
      </xdr:nvCxnSpPr>
      <xdr:spPr>
        <a:xfrm flipV="1">
          <a:off x="14592300" y="15920481"/>
          <a:ext cx="889000" cy="18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4" name="テキスト ボックス 703"/>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164388</xdr:rowOff>
    </xdr:from>
    <xdr:to>
      <xdr:col>76</xdr:col>
      <xdr:colOff>114300</xdr:colOff>
      <xdr:row>94</xdr:row>
      <xdr:rowOff>102209</xdr:rowOff>
    </xdr:to>
    <xdr:cxnSp macro="">
      <xdr:nvCxnSpPr>
        <xdr:cNvPr id="705" name="直線コネクタ 704"/>
        <xdr:cNvCxnSpPr/>
      </xdr:nvCxnSpPr>
      <xdr:spPr>
        <a:xfrm flipV="1">
          <a:off x="13703300" y="16109238"/>
          <a:ext cx="8890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77402</xdr:rowOff>
    </xdr:from>
    <xdr:ext cx="534377" cy="259045"/>
    <xdr:sp macro="" textlink="">
      <xdr:nvSpPr>
        <xdr:cNvPr id="707" name="テキスト ボックス 706"/>
        <xdr:cNvSpPr txBox="1"/>
      </xdr:nvSpPr>
      <xdr:spPr>
        <a:xfrm>
          <a:off x="14325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101949</xdr:rowOff>
    </xdr:from>
    <xdr:to>
      <xdr:col>71</xdr:col>
      <xdr:colOff>177800</xdr:colOff>
      <xdr:row>94</xdr:row>
      <xdr:rowOff>102209</xdr:rowOff>
    </xdr:to>
    <xdr:cxnSp macro="">
      <xdr:nvCxnSpPr>
        <xdr:cNvPr id="708" name="直線コネクタ 707"/>
        <xdr:cNvCxnSpPr/>
      </xdr:nvCxnSpPr>
      <xdr:spPr>
        <a:xfrm>
          <a:off x="12814300" y="16218249"/>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69646</xdr:rowOff>
    </xdr:from>
    <xdr:ext cx="534377" cy="259045"/>
    <xdr:sp macro="" textlink="">
      <xdr:nvSpPr>
        <xdr:cNvPr id="710" name="テキスト ボックス 709"/>
        <xdr:cNvSpPr txBox="1"/>
      </xdr:nvSpPr>
      <xdr:spPr>
        <a:xfrm>
          <a:off x="13436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95984</xdr:rowOff>
    </xdr:from>
    <xdr:ext cx="534377" cy="259045"/>
    <xdr:sp macro="" textlink="">
      <xdr:nvSpPr>
        <xdr:cNvPr id="712" name="テキスト ボックス 711"/>
        <xdr:cNvSpPr txBox="1"/>
      </xdr:nvSpPr>
      <xdr:spPr>
        <a:xfrm>
          <a:off x="12547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157398</xdr:rowOff>
    </xdr:from>
    <xdr:to>
      <xdr:col>85</xdr:col>
      <xdr:colOff>177800</xdr:colOff>
      <xdr:row>92</xdr:row>
      <xdr:rowOff>87548</xdr:rowOff>
    </xdr:to>
    <xdr:sp macro="" textlink="">
      <xdr:nvSpPr>
        <xdr:cNvPr id="718" name="楕円 717"/>
        <xdr:cNvSpPr/>
      </xdr:nvSpPr>
      <xdr:spPr>
        <a:xfrm>
          <a:off x="16268700" y="157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8825</xdr:rowOff>
    </xdr:from>
    <xdr:ext cx="534377" cy="259045"/>
    <xdr:sp macro="" textlink="">
      <xdr:nvSpPr>
        <xdr:cNvPr id="719" name="公債費該当値テキスト"/>
        <xdr:cNvSpPr txBox="1"/>
      </xdr:nvSpPr>
      <xdr:spPr>
        <a:xfrm>
          <a:off x="16370300" y="1561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96281</xdr:rowOff>
    </xdr:from>
    <xdr:to>
      <xdr:col>81</xdr:col>
      <xdr:colOff>101600</xdr:colOff>
      <xdr:row>93</xdr:row>
      <xdr:rowOff>26431</xdr:rowOff>
    </xdr:to>
    <xdr:sp macro="" textlink="">
      <xdr:nvSpPr>
        <xdr:cNvPr id="720" name="楕円 719"/>
        <xdr:cNvSpPr/>
      </xdr:nvSpPr>
      <xdr:spPr>
        <a:xfrm>
          <a:off x="15430500" y="1586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42958</xdr:rowOff>
    </xdr:from>
    <xdr:ext cx="534377" cy="259045"/>
    <xdr:sp macro="" textlink="">
      <xdr:nvSpPr>
        <xdr:cNvPr id="721" name="テキスト ボックス 720"/>
        <xdr:cNvSpPr txBox="1"/>
      </xdr:nvSpPr>
      <xdr:spPr>
        <a:xfrm>
          <a:off x="15214111" y="1564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113588</xdr:rowOff>
    </xdr:from>
    <xdr:to>
      <xdr:col>76</xdr:col>
      <xdr:colOff>165100</xdr:colOff>
      <xdr:row>94</xdr:row>
      <xdr:rowOff>43738</xdr:rowOff>
    </xdr:to>
    <xdr:sp macro="" textlink="">
      <xdr:nvSpPr>
        <xdr:cNvPr id="722" name="楕円 721"/>
        <xdr:cNvSpPr/>
      </xdr:nvSpPr>
      <xdr:spPr>
        <a:xfrm>
          <a:off x="14541500" y="160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60265</xdr:rowOff>
    </xdr:from>
    <xdr:ext cx="534377" cy="259045"/>
    <xdr:sp macro="" textlink="">
      <xdr:nvSpPr>
        <xdr:cNvPr id="723" name="テキスト ボックス 722"/>
        <xdr:cNvSpPr txBox="1"/>
      </xdr:nvSpPr>
      <xdr:spPr>
        <a:xfrm>
          <a:off x="14325111" y="1583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51409</xdr:rowOff>
    </xdr:from>
    <xdr:to>
      <xdr:col>72</xdr:col>
      <xdr:colOff>38100</xdr:colOff>
      <xdr:row>94</xdr:row>
      <xdr:rowOff>153009</xdr:rowOff>
    </xdr:to>
    <xdr:sp macro="" textlink="">
      <xdr:nvSpPr>
        <xdr:cNvPr id="724" name="楕円 723"/>
        <xdr:cNvSpPr/>
      </xdr:nvSpPr>
      <xdr:spPr>
        <a:xfrm>
          <a:off x="13652500" y="1616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169536</xdr:rowOff>
    </xdr:from>
    <xdr:ext cx="534377" cy="259045"/>
    <xdr:sp macro="" textlink="">
      <xdr:nvSpPr>
        <xdr:cNvPr id="725" name="テキスト ボックス 724"/>
        <xdr:cNvSpPr txBox="1"/>
      </xdr:nvSpPr>
      <xdr:spPr>
        <a:xfrm>
          <a:off x="13436111" y="1594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51149</xdr:rowOff>
    </xdr:from>
    <xdr:to>
      <xdr:col>67</xdr:col>
      <xdr:colOff>101600</xdr:colOff>
      <xdr:row>94</xdr:row>
      <xdr:rowOff>152749</xdr:rowOff>
    </xdr:to>
    <xdr:sp macro="" textlink="">
      <xdr:nvSpPr>
        <xdr:cNvPr id="726" name="楕円 725"/>
        <xdr:cNvSpPr/>
      </xdr:nvSpPr>
      <xdr:spPr>
        <a:xfrm>
          <a:off x="12763500" y="1616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169276</xdr:rowOff>
    </xdr:from>
    <xdr:ext cx="534377" cy="259045"/>
    <xdr:sp macro="" textlink="">
      <xdr:nvSpPr>
        <xdr:cNvPr id="727" name="テキスト ボックス 726"/>
        <xdr:cNvSpPr txBox="1"/>
      </xdr:nvSpPr>
      <xdr:spPr>
        <a:xfrm>
          <a:off x="12547111" y="1594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158750</xdr:rowOff>
    </xdr:from>
    <xdr:to>
      <xdr:col>116</xdr:col>
      <xdr:colOff>63500</xdr:colOff>
      <xdr:row>39</xdr:row>
      <xdr:rowOff>22352</xdr:rowOff>
    </xdr:to>
    <xdr:cxnSp macro="">
      <xdr:nvCxnSpPr>
        <xdr:cNvPr id="756" name="直線コネクタ 755"/>
        <xdr:cNvCxnSpPr/>
      </xdr:nvCxnSpPr>
      <xdr:spPr>
        <a:xfrm>
          <a:off x="21323300" y="6673850"/>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143146</xdr:rowOff>
    </xdr:from>
    <xdr:ext cx="249299" cy="259045"/>
    <xdr:sp macro="" textlink="">
      <xdr:nvSpPr>
        <xdr:cNvPr id="757" name="諸支出金平均値テキスト"/>
        <xdr:cNvSpPr txBox="1"/>
      </xdr:nvSpPr>
      <xdr:spPr>
        <a:xfrm>
          <a:off x="22212300" y="6658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158750</xdr:rowOff>
    </xdr:from>
    <xdr:to>
      <xdr:col>111</xdr:col>
      <xdr:colOff>177800</xdr:colOff>
      <xdr:row>38</xdr:row>
      <xdr:rowOff>165989</xdr:rowOff>
    </xdr:to>
    <xdr:cxnSp macro="">
      <xdr:nvCxnSpPr>
        <xdr:cNvPr id="759" name="直線コネクタ 758"/>
        <xdr:cNvCxnSpPr/>
      </xdr:nvCxnSpPr>
      <xdr:spPr>
        <a:xfrm flipV="1">
          <a:off x="20434300" y="667385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79138</xdr:rowOff>
    </xdr:from>
    <xdr:ext cx="313932" cy="259045"/>
    <xdr:sp macro="" textlink="">
      <xdr:nvSpPr>
        <xdr:cNvPr id="761" name="テキスト ボックス 760"/>
        <xdr:cNvSpPr txBox="1"/>
      </xdr:nvSpPr>
      <xdr:spPr>
        <a:xfrm>
          <a:off x="21166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165989</xdr:rowOff>
    </xdr:from>
    <xdr:to>
      <xdr:col>107</xdr:col>
      <xdr:colOff>50800</xdr:colOff>
      <xdr:row>38</xdr:row>
      <xdr:rowOff>166751</xdr:rowOff>
    </xdr:to>
    <xdr:cxnSp macro="">
      <xdr:nvCxnSpPr>
        <xdr:cNvPr id="762" name="直線コネクタ 761"/>
        <xdr:cNvCxnSpPr/>
      </xdr:nvCxnSpPr>
      <xdr:spPr>
        <a:xfrm flipV="1">
          <a:off x="19545300" y="668108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61231</xdr:rowOff>
    </xdr:from>
    <xdr:ext cx="313932" cy="259045"/>
    <xdr:sp macro="" textlink="">
      <xdr:nvSpPr>
        <xdr:cNvPr id="764" name="テキスト ボックス 763"/>
        <xdr:cNvSpPr txBox="1"/>
      </xdr:nvSpPr>
      <xdr:spPr>
        <a:xfrm>
          <a:off x="20277333" y="6747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166751</xdr:rowOff>
    </xdr:from>
    <xdr:to>
      <xdr:col>102</xdr:col>
      <xdr:colOff>114300</xdr:colOff>
      <xdr:row>39</xdr:row>
      <xdr:rowOff>22733</xdr:rowOff>
    </xdr:to>
    <xdr:cxnSp macro="">
      <xdr:nvCxnSpPr>
        <xdr:cNvPr id="765" name="直線コネクタ 764"/>
        <xdr:cNvCxnSpPr/>
      </xdr:nvCxnSpPr>
      <xdr:spPr>
        <a:xfrm flipV="1">
          <a:off x="18656300" y="6681851"/>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47515</xdr:rowOff>
    </xdr:from>
    <xdr:ext cx="378565" cy="259045"/>
    <xdr:sp macro="" textlink="">
      <xdr:nvSpPr>
        <xdr:cNvPr id="767" name="テキスト ボックス 766"/>
        <xdr:cNvSpPr txBox="1"/>
      </xdr:nvSpPr>
      <xdr:spPr>
        <a:xfrm>
          <a:off x="19356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143002</xdr:rowOff>
    </xdr:from>
    <xdr:to>
      <xdr:col>116</xdr:col>
      <xdr:colOff>114300</xdr:colOff>
      <xdr:row>39</xdr:row>
      <xdr:rowOff>73152</xdr:rowOff>
    </xdr:to>
    <xdr:sp macro="" textlink="">
      <xdr:nvSpPr>
        <xdr:cNvPr id="775" name="楕円 774"/>
        <xdr:cNvSpPr/>
      </xdr:nvSpPr>
      <xdr:spPr>
        <a:xfrm>
          <a:off x="221107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102379</xdr:rowOff>
    </xdr:from>
    <xdr:ext cx="313932" cy="259045"/>
    <xdr:sp macro="" textlink="">
      <xdr:nvSpPr>
        <xdr:cNvPr id="776" name="諸支出金該当値テキスト"/>
        <xdr:cNvSpPr txBox="1"/>
      </xdr:nvSpPr>
      <xdr:spPr>
        <a:xfrm>
          <a:off x="22212300" y="6446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107950</xdr:rowOff>
    </xdr:from>
    <xdr:to>
      <xdr:col>112</xdr:col>
      <xdr:colOff>38100</xdr:colOff>
      <xdr:row>39</xdr:row>
      <xdr:rowOff>38100</xdr:rowOff>
    </xdr:to>
    <xdr:sp macro="" textlink="">
      <xdr:nvSpPr>
        <xdr:cNvPr id="777" name="楕円 776"/>
        <xdr:cNvSpPr/>
      </xdr:nvSpPr>
      <xdr:spPr>
        <a:xfrm>
          <a:off x="21272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54627</xdr:rowOff>
    </xdr:from>
    <xdr:ext cx="378565" cy="259045"/>
    <xdr:sp macro="" textlink="">
      <xdr:nvSpPr>
        <xdr:cNvPr id="778" name="テキスト ボックス 777"/>
        <xdr:cNvSpPr txBox="1"/>
      </xdr:nvSpPr>
      <xdr:spPr>
        <a:xfrm>
          <a:off x="21134017" y="6398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115189</xdr:rowOff>
    </xdr:from>
    <xdr:to>
      <xdr:col>107</xdr:col>
      <xdr:colOff>101600</xdr:colOff>
      <xdr:row>39</xdr:row>
      <xdr:rowOff>45339</xdr:rowOff>
    </xdr:to>
    <xdr:sp macro="" textlink="">
      <xdr:nvSpPr>
        <xdr:cNvPr id="779" name="楕円 778"/>
        <xdr:cNvSpPr/>
      </xdr:nvSpPr>
      <xdr:spPr>
        <a:xfrm>
          <a:off x="20383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61866</xdr:rowOff>
    </xdr:from>
    <xdr:ext cx="378565" cy="259045"/>
    <xdr:sp macro="" textlink="">
      <xdr:nvSpPr>
        <xdr:cNvPr id="780" name="テキスト ボックス 779"/>
        <xdr:cNvSpPr txBox="1"/>
      </xdr:nvSpPr>
      <xdr:spPr>
        <a:xfrm>
          <a:off x="20245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115951</xdr:rowOff>
    </xdr:from>
    <xdr:to>
      <xdr:col>102</xdr:col>
      <xdr:colOff>165100</xdr:colOff>
      <xdr:row>39</xdr:row>
      <xdr:rowOff>46101</xdr:rowOff>
    </xdr:to>
    <xdr:sp macro="" textlink="">
      <xdr:nvSpPr>
        <xdr:cNvPr id="781" name="楕円 780"/>
        <xdr:cNvSpPr/>
      </xdr:nvSpPr>
      <xdr:spPr>
        <a:xfrm>
          <a:off x="19494500" y="6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62628</xdr:rowOff>
    </xdr:from>
    <xdr:ext cx="378565" cy="259045"/>
    <xdr:sp macro="" textlink="">
      <xdr:nvSpPr>
        <xdr:cNvPr id="782" name="テキスト ボックス 781"/>
        <xdr:cNvSpPr txBox="1"/>
      </xdr:nvSpPr>
      <xdr:spPr>
        <a:xfrm>
          <a:off x="19356017" y="640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83" name="楕円 782"/>
        <xdr:cNvSpPr/>
      </xdr:nvSpPr>
      <xdr:spPr>
        <a:xfrm>
          <a:off x="18605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64660</xdr:rowOff>
    </xdr:from>
    <xdr:ext cx="313932" cy="259045"/>
    <xdr:sp macro="" textlink="">
      <xdr:nvSpPr>
        <xdr:cNvPr id="784" name="テキスト ボックス 783"/>
        <xdr:cNvSpPr txBox="1"/>
      </xdr:nvSpPr>
      <xdr:spPr>
        <a:xfrm>
          <a:off x="18499333" y="6751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目的別歳出決算額で最も大きい金額となっているのは、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137,168</a:t>
          </a:r>
          <a:r>
            <a:rPr kumimoji="1" lang="ja-JP" altLang="en-US" sz="1300">
              <a:latin typeface="ＭＳ Ｐゴシック" panose="020B0600070205080204" pitchFamily="50" charset="-128"/>
              <a:ea typeface="ＭＳ Ｐゴシック" panose="020B0600070205080204" pitchFamily="50" charset="-128"/>
            </a:rPr>
            <a:t>円の総務費で、本庁舎等整備事業が本格的にスタートしたことによるものと考えられる。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衛生費については、類似団体と比較すると低い水準を保っているが、一部事務組合への建設負担金の増加により、平成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2,740</a:t>
          </a:r>
          <a:r>
            <a:rPr kumimoji="1" lang="ja-JP" altLang="en-US" sz="1300">
              <a:latin typeface="ＭＳ Ｐゴシック" panose="020B0600070205080204" pitchFamily="50" charset="-128"/>
              <a:ea typeface="ＭＳ Ｐゴシック" panose="020B0600070205080204" pitchFamily="50" charset="-128"/>
            </a:rPr>
            <a:t>円増額となっている。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8,040</a:t>
          </a:r>
          <a:r>
            <a:rPr kumimoji="1" lang="ja-JP" altLang="en-US" sz="1300">
              <a:latin typeface="ＭＳ Ｐゴシック" panose="020B0600070205080204" pitchFamily="50" charset="-128"/>
              <a:ea typeface="ＭＳ Ｐゴシック" panose="020B0600070205080204" pitchFamily="50" charset="-128"/>
            </a:rPr>
            <a:t>円減額しており、学校給食共同調理場の建設工事や公民館等の施設改修工事の終了に伴い減額したものと考えられる。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6,765</a:t>
          </a:r>
          <a:r>
            <a:rPr kumimoji="1" lang="ja-JP" altLang="en-US" sz="1300">
              <a:latin typeface="ＭＳ Ｐゴシック" panose="020B0600070205080204" pitchFamily="50" charset="-128"/>
              <a:ea typeface="ＭＳ Ｐゴシック" panose="020B0600070205080204" pitchFamily="50" charset="-128"/>
            </a:rPr>
            <a:t>円増額しており、断続的な地方債の借入による償還額の増加が主な要因となっている。今後も大規模事業を控えており、地方債借入額及び償還額は増額していくことから、公債費は増加傾向にあるといえる。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公立の幼稚園・保育園の運営や企業部局の配置など特徴的な事情はありつつも、全体的に類似団体よりも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人当たりコストが高い状況にあることから、行財政改革推進計画に基づく事業の見直しや組織再編による財政コスト削減を図り、効率的で質の高い財政運営に取り組む必要がある。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本庁舎等整備事業をはじめとする大規模事業の実施による普通建設事業費の増加や公債費の増加により、財政調整基金の取崩しを余儀なくされた。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実質収支額は微増となっているものの、実質単年度収支は平成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a:t>
          </a:r>
          <a:r>
            <a:rPr kumimoji="1" lang="en-US" altLang="ja-JP" sz="1400">
              <a:latin typeface="ＭＳ ゴシック" pitchFamily="49" charset="-128"/>
              <a:ea typeface="ＭＳ ゴシック" pitchFamily="49" charset="-128"/>
            </a:rPr>
            <a:t>6.15</a:t>
          </a:r>
          <a:r>
            <a:rPr kumimoji="1" lang="ja-JP" altLang="en-US" sz="1400">
              <a:latin typeface="ＭＳ ゴシック" pitchFamily="49" charset="-128"/>
              <a:ea typeface="ＭＳ ゴシック" pitchFamily="49" charset="-128"/>
            </a:rPr>
            <a:t>ポイント減少しマイナスに転じている。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地方交付税の漸減や公債費の増加傾向を考慮し、適切な基金の取崩しや使用料の見直しによる自主財源の確保に努める。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年度は、全ての会計において黒字となっている。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合併以降最大の決算額となった。歳入では、財源補てんのため財政調整基金の取崩しを余儀なくされた。歳出では、本庁舎等整備事業の本格スタートにより普通建設事業費が増額し、過去に地方債を活用した大型事業の元金償還開始により公債費も増額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ガス事業会計については、販売ガス量は減少したものの、原料ガス輸入量の減少に伴う原料価格の高騰により売上原価が増加し、収益的収支は黒字となった。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水道事業会計については、有収水量は減少したものの有収率の増加により収入が増加し、収益的収支は黒字となっている。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下水道事業会計及び農業集落排水事業会計については、使用料収入がいずれも減少した。平成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月からの地方公営企業法の適用に向けた作業を実施した。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13828406</v>
      </c>
      <c r="BO4" s="461"/>
      <c r="BP4" s="461"/>
      <c r="BQ4" s="461"/>
      <c r="BR4" s="461"/>
      <c r="BS4" s="461"/>
      <c r="BT4" s="461"/>
      <c r="BU4" s="462"/>
      <c r="BV4" s="460">
        <v>13246585</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9</v>
      </c>
      <c r="CU4" s="642"/>
      <c r="CV4" s="642"/>
      <c r="CW4" s="642"/>
      <c r="CX4" s="642"/>
      <c r="CY4" s="642"/>
      <c r="CZ4" s="642"/>
      <c r="DA4" s="643"/>
      <c r="DB4" s="641">
        <v>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13125882</v>
      </c>
      <c r="BO5" s="466"/>
      <c r="BP5" s="466"/>
      <c r="BQ5" s="466"/>
      <c r="BR5" s="466"/>
      <c r="BS5" s="466"/>
      <c r="BT5" s="466"/>
      <c r="BU5" s="467"/>
      <c r="BV5" s="465">
        <v>12598512</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98.7</v>
      </c>
      <c r="CU5" s="436"/>
      <c r="CV5" s="436"/>
      <c r="CW5" s="436"/>
      <c r="CX5" s="436"/>
      <c r="CY5" s="436"/>
      <c r="CZ5" s="436"/>
      <c r="DA5" s="437"/>
      <c r="DB5" s="435">
        <v>96.9</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702524</v>
      </c>
      <c r="BO6" s="466"/>
      <c r="BP6" s="466"/>
      <c r="BQ6" s="466"/>
      <c r="BR6" s="466"/>
      <c r="BS6" s="466"/>
      <c r="BT6" s="466"/>
      <c r="BU6" s="467"/>
      <c r="BV6" s="465">
        <v>648073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103.2</v>
      </c>
      <c r="CU6" s="616"/>
      <c r="CV6" s="616"/>
      <c r="CW6" s="616"/>
      <c r="CX6" s="616"/>
      <c r="CY6" s="616"/>
      <c r="CZ6" s="616"/>
      <c r="DA6" s="617"/>
      <c r="DB6" s="615">
        <v>101.4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53284</v>
      </c>
      <c r="BO7" s="466"/>
      <c r="BP7" s="466"/>
      <c r="BQ7" s="466"/>
      <c r="BR7" s="466"/>
      <c r="BS7" s="466"/>
      <c r="BT7" s="466"/>
      <c r="BU7" s="467"/>
      <c r="BV7" s="465">
        <v>1760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7184434</v>
      </c>
      <c r="CU7" s="466"/>
      <c r="CV7" s="466"/>
      <c r="CW7" s="466"/>
      <c r="CX7" s="466"/>
      <c r="CY7" s="466"/>
      <c r="CZ7" s="466"/>
      <c r="DA7" s="467"/>
      <c r="DB7" s="465">
        <v>7195801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649240</v>
      </c>
      <c r="BO8" s="466"/>
      <c r="BP8" s="466"/>
      <c r="BQ8" s="466"/>
      <c r="BR8" s="466"/>
      <c r="BS8" s="466"/>
      <c r="BT8" s="466"/>
      <c r="BU8" s="467"/>
      <c r="BV8" s="465">
        <v>646313</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0.31</v>
      </c>
      <c r="CU8" s="579"/>
      <c r="CV8" s="579"/>
      <c r="CW8" s="579"/>
      <c r="CX8" s="579"/>
      <c r="CY8" s="579"/>
      <c r="CZ8" s="579"/>
      <c r="DA8" s="580"/>
      <c r="DB8" s="578">
        <v>0.31</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21666</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101</v>
      </c>
      <c r="AV9" s="523"/>
      <c r="AW9" s="523"/>
      <c r="AX9" s="523"/>
      <c r="AY9" s="445" t="s">
        <v>116</v>
      </c>
      <c r="AZ9" s="446"/>
      <c r="BA9" s="446"/>
      <c r="BB9" s="446"/>
      <c r="BC9" s="446"/>
      <c r="BD9" s="446"/>
      <c r="BE9" s="446"/>
      <c r="BF9" s="446"/>
      <c r="BG9" s="446"/>
      <c r="BH9" s="446"/>
      <c r="BI9" s="446"/>
      <c r="BJ9" s="446"/>
      <c r="BK9" s="446"/>
      <c r="BL9" s="446"/>
      <c r="BM9" s="447"/>
      <c r="BN9" s="465">
        <v>2927</v>
      </c>
      <c r="BO9" s="466"/>
      <c r="BP9" s="466"/>
      <c r="BQ9" s="466"/>
      <c r="BR9" s="466"/>
      <c r="BS9" s="466"/>
      <c r="BT9" s="466"/>
      <c r="BU9" s="467"/>
      <c r="BV9" s="465">
        <v>81593</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17.5</v>
      </c>
      <c r="CU9" s="436"/>
      <c r="CV9" s="436"/>
      <c r="CW9" s="436"/>
      <c r="CX9" s="436"/>
      <c r="CY9" s="436"/>
      <c r="CZ9" s="436"/>
      <c r="DA9" s="437"/>
      <c r="DB9" s="435">
        <v>15.9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23158</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3791</v>
      </c>
      <c r="BO10" s="466"/>
      <c r="BP10" s="466"/>
      <c r="BQ10" s="466"/>
      <c r="BR10" s="466"/>
      <c r="BS10" s="466"/>
      <c r="BT10" s="466"/>
      <c r="BU10" s="467"/>
      <c r="BV10" s="465">
        <v>3597</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21381</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364048</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21270</v>
      </c>
      <c r="S13" s="569"/>
      <c r="T13" s="569"/>
      <c r="U13" s="569"/>
      <c r="V13" s="570"/>
      <c r="W13" s="556" t="s">
        <v>139</v>
      </c>
      <c r="X13" s="478"/>
      <c r="Y13" s="478"/>
      <c r="Z13" s="478"/>
      <c r="AA13" s="478"/>
      <c r="AB13" s="479"/>
      <c r="AC13" s="441">
        <v>1434</v>
      </c>
      <c r="AD13" s="442"/>
      <c r="AE13" s="442"/>
      <c r="AF13" s="442"/>
      <c r="AG13" s="443"/>
      <c r="AH13" s="441">
        <v>1478</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-357330</v>
      </c>
      <c r="BO13" s="466"/>
      <c r="BP13" s="466"/>
      <c r="BQ13" s="466"/>
      <c r="BR13" s="466"/>
      <c r="BS13" s="466"/>
      <c r="BT13" s="466"/>
      <c r="BU13" s="467"/>
      <c r="BV13" s="465">
        <v>85190</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11.2</v>
      </c>
      <c r="CU13" s="436"/>
      <c r="CV13" s="436"/>
      <c r="CW13" s="436"/>
      <c r="CX13" s="436"/>
      <c r="CY13" s="436"/>
      <c r="CZ13" s="436"/>
      <c r="DA13" s="437"/>
      <c r="DB13" s="435">
        <v>10.199999999999999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21692</v>
      </c>
      <c r="S14" s="569"/>
      <c r="T14" s="569"/>
      <c r="U14" s="569"/>
      <c r="V14" s="570"/>
      <c r="W14" s="571"/>
      <c r="X14" s="481"/>
      <c r="Y14" s="481"/>
      <c r="Z14" s="481"/>
      <c r="AA14" s="481"/>
      <c r="AB14" s="482"/>
      <c r="AC14" s="561">
        <v>13</v>
      </c>
      <c r="AD14" s="562"/>
      <c r="AE14" s="562"/>
      <c r="AF14" s="562"/>
      <c r="AG14" s="563"/>
      <c r="AH14" s="561">
        <v>13.3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72.599999999999994</v>
      </c>
      <c r="CU14" s="573"/>
      <c r="CV14" s="573"/>
      <c r="CW14" s="573"/>
      <c r="CX14" s="573"/>
      <c r="CY14" s="573"/>
      <c r="CZ14" s="573"/>
      <c r="DA14" s="574"/>
      <c r="DB14" s="572">
        <v>70.3</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21590</v>
      </c>
      <c r="S15" s="569"/>
      <c r="T15" s="569"/>
      <c r="U15" s="569"/>
      <c r="V15" s="570"/>
      <c r="W15" s="556" t="s">
        <v>147</v>
      </c>
      <c r="X15" s="478"/>
      <c r="Y15" s="478"/>
      <c r="Z15" s="478"/>
      <c r="AA15" s="478"/>
      <c r="AB15" s="479"/>
      <c r="AC15" s="441">
        <v>3300</v>
      </c>
      <c r="AD15" s="442"/>
      <c r="AE15" s="442"/>
      <c r="AF15" s="442"/>
      <c r="AG15" s="443"/>
      <c r="AH15" s="441">
        <v>3446</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1939592</v>
      </c>
      <c r="BO15" s="461"/>
      <c r="BP15" s="461"/>
      <c r="BQ15" s="461"/>
      <c r="BR15" s="461"/>
      <c r="BS15" s="461"/>
      <c r="BT15" s="461"/>
      <c r="BU15" s="462"/>
      <c r="BV15" s="460">
        <v>1881417</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29.9</v>
      </c>
      <c r="AD16" s="562"/>
      <c r="AE16" s="562"/>
      <c r="AF16" s="562"/>
      <c r="AG16" s="563"/>
      <c r="AH16" s="561">
        <v>30.9</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6260990</v>
      </c>
      <c r="BO16" s="466"/>
      <c r="BP16" s="466"/>
      <c r="BQ16" s="466"/>
      <c r="BR16" s="466"/>
      <c r="BS16" s="466"/>
      <c r="BT16" s="466"/>
      <c r="BU16" s="467"/>
      <c r="BV16" s="465">
        <v>6203601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6306</v>
      </c>
      <c r="AD17" s="442"/>
      <c r="AE17" s="442"/>
      <c r="AF17" s="442"/>
      <c r="AG17" s="443"/>
      <c r="AH17" s="441">
        <v>6227</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2427308</v>
      </c>
      <c r="BO17" s="466"/>
      <c r="BP17" s="466"/>
      <c r="BQ17" s="466"/>
      <c r="BR17" s="466"/>
      <c r="BS17" s="466"/>
      <c r="BT17" s="466"/>
      <c r="BU17" s="467"/>
      <c r="BV17" s="465">
        <v>2352419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249.17</v>
      </c>
      <c r="M18" s="530"/>
      <c r="N18" s="530"/>
      <c r="O18" s="530"/>
      <c r="P18" s="530"/>
      <c r="Q18" s="530"/>
      <c r="R18" s="531"/>
      <c r="S18" s="531"/>
      <c r="T18" s="531"/>
      <c r="U18" s="531"/>
      <c r="V18" s="532"/>
      <c r="W18" s="546"/>
      <c r="X18" s="547"/>
      <c r="Y18" s="547"/>
      <c r="Z18" s="547"/>
      <c r="AA18" s="547"/>
      <c r="AB18" s="557"/>
      <c r="AC18" s="429">
        <v>57.1</v>
      </c>
      <c r="AD18" s="430"/>
      <c r="AE18" s="430"/>
      <c r="AF18" s="430"/>
      <c r="AG18" s="533"/>
      <c r="AH18" s="429">
        <v>55.8</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7152901</v>
      </c>
      <c r="BO18" s="466"/>
      <c r="BP18" s="466"/>
      <c r="BQ18" s="466"/>
      <c r="BR18" s="466"/>
      <c r="BS18" s="466"/>
      <c r="BT18" s="466"/>
      <c r="BU18" s="467"/>
      <c r="BV18" s="465">
        <v>7077868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87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9321671</v>
      </c>
      <c r="BO19" s="466"/>
      <c r="BP19" s="466"/>
      <c r="BQ19" s="466"/>
      <c r="BR19" s="466"/>
      <c r="BS19" s="466"/>
      <c r="BT19" s="466"/>
      <c r="BU19" s="467"/>
      <c r="BV19" s="465">
        <v>9515076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6637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15457944</v>
      </c>
      <c r="BO23" s="466"/>
      <c r="BP23" s="466"/>
      <c r="BQ23" s="466"/>
      <c r="BR23" s="466"/>
      <c r="BS23" s="466"/>
      <c r="BT23" s="466"/>
      <c r="BU23" s="467"/>
      <c r="BV23" s="465">
        <v>14655808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7040</v>
      </c>
      <c r="R24" s="442"/>
      <c r="S24" s="442"/>
      <c r="T24" s="442"/>
      <c r="U24" s="442"/>
      <c r="V24" s="443"/>
      <c r="W24" s="507"/>
      <c r="X24" s="498"/>
      <c r="Y24" s="499"/>
      <c r="Z24" s="438" t="s">
        <v>171</v>
      </c>
      <c r="AA24" s="439"/>
      <c r="AB24" s="439"/>
      <c r="AC24" s="439"/>
      <c r="AD24" s="439"/>
      <c r="AE24" s="439"/>
      <c r="AF24" s="439"/>
      <c r="AG24" s="440"/>
      <c r="AH24" s="441">
        <v>178</v>
      </c>
      <c r="AI24" s="442"/>
      <c r="AJ24" s="442"/>
      <c r="AK24" s="442"/>
      <c r="AL24" s="443"/>
      <c r="AM24" s="441">
        <v>577076</v>
      </c>
      <c r="AN24" s="442"/>
      <c r="AO24" s="442"/>
      <c r="AP24" s="442"/>
      <c r="AQ24" s="442"/>
      <c r="AR24" s="443"/>
      <c r="AS24" s="441">
        <v>3242</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9271905</v>
      </c>
      <c r="BO24" s="466"/>
      <c r="BP24" s="466"/>
      <c r="BQ24" s="466"/>
      <c r="BR24" s="466"/>
      <c r="BS24" s="466"/>
      <c r="BT24" s="466"/>
      <c r="BU24" s="467"/>
      <c r="BV24" s="465">
        <v>8736828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5790</v>
      </c>
      <c r="R25" s="442"/>
      <c r="S25" s="442"/>
      <c r="T25" s="442"/>
      <c r="U25" s="442"/>
      <c r="V25" s="443"/>
      <c r="W25" s="507"/>
      <c r="X25" s="498"/>
      <c r="Y25" s="499"/>
      <c r="Z25" s="438" t="s">
        <v>174</v>
      </c>
      <c r="AA25" s="439"/>
      <c r="AB25" s="439"/>
      <c r="AC25" s="439"/>
      <c r="AD25" s="439"/>
      <c r="AE25" s="439"/>
      <c r="AF25" s="439"/>
      <c r="AG25" s="440"/>
      <c r="AH25" s="441" t="s">
        <v>175</v>
      </c>
      <c r="AI25" s="442"/>
      <c r="AJ25" s="442"/>
      <c r="AK25" s="442"/>
      <c r="AL25" s="443"/>
      <c r="AM25" s="441" t="s">
        <v>128</v>
      </c>
      <c r="AN25" s="442"/>
      <c r="AO25" s="442"/>
      <c r="AP25" s="442"/>
      <c r="AQ25" s="442"/>
      <c r="AR25" s="443"/>
      <c r="AS25" s="441" t="s">
        <v>128</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1088649</v>
      </c>
      <c r="BO25" s="461"/>
      <c r="BP25" s="461"/>
      <c r="BQ25" s="461"/>
      <c r="BR25" s="461"/>
      <c r="BS25" s="461"/>
      <c r="BT25" s="461"/>
      <c r="BU25" s="462"/>
      <c r="BV25" s="460">
        <v>1234298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5570</v>
      </c>
      <c r="R26" s="442"/>
      <c r="S26" s="442"/>
      <c r="T26" s="442"/>
      <c r="U26" s="442"/>
      <c r="V26" s="443"/>
      <c r="W26" s="507"/>
      <c r="X26" s="498"/>
      <c r="Y26" s="499"/>
      <c r="Z26" s="438" t="s">
        <v>178</v>
      </c>
      <c r="AA26" s="520"/>
      <c r="AB26" s="520"/>
      <c r="AC26" s="520"/>
      <c r="AD26" s="520"/>
      <c r="AE26" s="520"/>
      <c r="AF26" s="520"/>
      <c r="AG26" s="521"/>
      <c r="AH26" s="441">
        <v>14</v>
      </c>
      <c r="AI26" s="442"/>
      <c r="AJ26" s="442"/>
      <c r="AK26" s="442"/>
      <c r="AL26" s="443"/>
      <c r="AM26" s="441">
        <v>48006</v>
      </c>
      <c r="AN26" s="442"/>
      <c r="AO26" s="442"/>
      <c r="AP26" s="442"/>
      <c r="AQ26" s="442"/>
      <c r="AR26" s="443"/>
      <c r="AS26" s="441">
        <v>3429</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175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2920</v>
      </c>
      <c r="R27" s="442"/>
      <c r="S27" s="442"/>
      <c r="T27" s="442"/>
      <c r="U27" s="442"/>
      <c r="V27" s="443"/>
      <c r="W27" s="507"/>
      <c r="X27" s="498"/>
      <c r="Y27" s="499"/>
      <c r="Z27" s="438" t="s">
        <v>181</v>
      </c>
      <c r="AA27" s="439"/>
      <c r="AB27" s="439"/>
      <c r="AC27" s="439"/>
      <c r="AD27" s="439"/>
      <c r="AE27" s="439"/>
      <c r="AF27" s="439"/>
      <c r="AG27" s="440"/>
      <c r="AH27" s="441">
        <v>22</v>
      </c>
      <c r="AI27" s="442"/>
      <c r="AJ27" s="442"/>
      <c r="AK27" s="442"/>
      <c r="AL27" s="443"/>
      <c r="AM27" s="441">
        <v>68694</v>
      </c>
      <c r="AN27" s="442"/>
      <c r="AO27" s="442"/>
      <c r="AP27" s="442"/>
      <c r="AQ27" s="442"/>
      <c r="AR27" s="443"/>
      <c r="AS27" s="441">
        <v>3122</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175</v>
      </c>
      <c r="BO27" s="469"/>
      <c r="BP27" s="469"/>
      <c r="BQ27" s="469"/>
      <c r="BR27" s="469"/>
      <c r="BS27" s="469"/>
      <c r="BT27" s="469"/>
      <c r="BU27" s="470"/>
      <c r="BV27" s="468" t="s">
        <v>128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2390</v>
      </c>
      <c r="R28" s="442"/>
      <c r="S28" s="442"/>
      <c r="T28" s="442"/>
      <c r="U28" s="442"/>
      <c r="V28" s="443"/>
      <c r="W28" s="507"/>
      <c r="X28" s="498"/>
      <c r="Y28" s="499"/>
      <c r="Z28" s="438" t="s">
        <v>184</v>
      </c>
      <c r="AA28" s="439"/>
      <c r="AB28" s="439"/>
      <c r="AC28" s="439"/>
      <c r="AD28" s="439"/>
      <c r="AE28" s="439"/>
      <c r="AF28" s="439"/>
      <c r="AG28" s="440"/>
      <c r="AH28" s="441" t="s">
        <v>175</v>
      </c>
      <c r="AI28" s="442"/>
      <c r="AJ28" s="442"/>
      <c r="AK28" s="442"/>
      <c r="AL28" s="443"/>
      <c r="AM28" s="441" t="s">
        <v>175</v>
      </c>
      <c r="AN28" s="442"/>
      <c r="AO28" s="442"/>
      <c r="AP28" s="442"/>
      <c r="AQ28" s="442"/>
      <c r="AR28" s="443"/>
      <c r="AS28" s="441" t="s">
        <v>175</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1214258</v>
      </c>
      <c r="BO28" s="461"/>
      <c r="BP28" s="461"/>
      <c r="BQ28" s="461"/>
      <c r="BR28" s="461"/>
      <c r="BS28" s="461"/>
      <c r="BT28" s="461"/>
      <c r="BU28" s="462"/>
      <c r="BV28" s="460">
        <v>1574515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14</v>
      </c>
      <c r="M29" s="442"/>
      <c r="N29" s="442"/>
      <c r="O29" s="442"/>
      <c r="P29" s="443"/>
      <c r="Q29" s="441">
        <v>2150</v>
      </c>
      <c r="R29" s="442"/>
      <c r="S29" s="442"/>
      <c r="T29" s="442"/>
      <c r="U29" s="442"/>
      <c r="V29" s="443"/>
      <c r="W29" s="508"/>
      <c r="X29" s="509"/>
      <c r="Y29" s="510"/>
      <c r="Z29" s="438" t="s">
        <v>187</v>
      </c>
      <c r="AA29" s="439"/>
      <c r="AB29" s="439"/>
      <c r="AC29" s="439"/>
      <c r="AD29" s="439"/>
      <c r="AE29" s="439"/>
      <c r="AF29" s="439"/>
      <c r="AG29" s="440"/>
      <c r="AH29" s="441">
        <v>200</v>
      </c>
      <c r="AI29" s="442"/>
      <c r="AJ29" s="442"/>
      <c r="AK29" s="442"/>
      <c r="AL29" s="443"/>
      <c r="AM29" s="441">
        <v>645770</v>
      </c>
      <c r="AN29" s="442"/>
      <c r="AO29" s="442"/>
      <c r="AP29" s="442"/>
      <c r="AQ29" s="442"/>
      <c r="AR29" s="443"/>
      <c r="AS29" s="441">
        <v>3229</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1718685</v>
      </c>
      <c r="BO29" s="466"/>
      <c r="BP29" s="466"/>
      <c r="BQ29" s="466"/>
      <c r="BR29" s="466"/>
      <c r="BS29" s="466"/>
      <c r="BT29" s="466"/>
      <c r="BU29" s="467"/>
      <c r="BV29" s="465">
        <v>1663292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96.2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2031507</v>
      </c>
      <c r="BO30" s="469"/>
      <c r="BP30" s="469"/>
      <c r="BQ30" s="469"/>
      <c r="BR30" s="469"/>
      <c r="BS30" s="469"/>
      <c r="BT30" s="469"/>
      <c r="BU30" s="470"/>
      <c r="BV30" s="468">
        <v>2053656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198</v>
      </c>
      <c r="X33" s="427"/>
      <c r="Y33" s="427"/>
      <c r="Z33" s="427"/>
      <c r="AA33" s="427"/>
      <c r="AB33" s="427"/>
      <c r="AC33" s="427"/>
      <c r="AD33" s="427"/>
      <c r="AE33" s="427"/>
      <c r="AF33" s="427"/>
      <c r="AG33" s="427"/>
      <c r="AH33" s="427"/>
      <c r="AI33" s="427"/>
      <c r="AJ33" s="427"/>
      <c r="AK33" s="427"/>
      <c r="AL33" s="215"/>
      <c r="AM33" s="428" t="s">
        <v>199</v>
      </c>
      <c r="AN33" s="428"/>
      <c r="AO33" s="427" t="s">
        <v>198</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199</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庄内町国民健康保険特別会計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庄内町水道事業会計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庄内町農業集落排水事業特別会計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山形県消防補償等組合</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イグゼあまるめ</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〇</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庄内町介護保険特別会計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庄内町ガス事業会計</v>
      </c>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庄内町下水道事業特別会計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山形県自治会館管理組合</v>
      </c>
      <c r="BZ35" s="423"/>
      <c r="CA35" s="423"/>
      <c r="CB35" s="423"/>
      <c r="CC35" s="423"/>
      <c r="CD35" s="423"/>
      <c r="CE35" s="423"/>
      <c r="CF35" s="423"/>
      <c r="CG35" s="423"/>
      <c r="CH35" s="423"/>
      <c r="CI35" s="423"/>
      <c r="CJ35" s="423"/>
      <c r="CK35" s="423"/>
      <c r="CL35" s="423"/>
      <c r="CM35" s="423"/>
      <c r="CN35" s="213"/>
      <c r="CO35" s="424">
        <f t="shared" ref="CO35:CO43" si="3">IF(CQ35="","",CO34+1)</f>
        <v>21</v>
      </c>
      <c r="CP35" s="424"/>
      <c r="CQ35" s="423" t="str">
        <f>IF('各会計、関係団体の財政状況及び健全化判断比率'!BS8="","",'各会計、関係団体の財政状況及び健全化判断比率'!BS8)</f>
        <v>山形県庄内町土地開発公社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〇</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庄内町後期高齢者医療保険特別会計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9</v>
      </c>
      <c r="BF36" s="424"/>
      <c r="BG36" s="423" t="str">
        <f>IF('各会計、関係団体の財政状況及び健全化判断比率'!B35="","",'各会計、関係団体の財政状況及び健全化判断比率'!B35)</f>
        <v>庄内町風力発電事業特別会計</v>
      </c>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山形県市町村職員退職手当組合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山形県市町村交通災害共済組合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庄内広域行政組合（普通会計分）</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庄内広域行政組合（青果市場事業特別会計）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庄内広域行政組合（庄内食肉流通センター事業特別会計）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酒田地区広域行政組合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18</v>
      </c>
      <c r="BX42" s="424"/>
      <c r="BY42" s="423" t="str">
        <f>IF('各会計、関係団体の財政状況及び健全化判断比率'!B76="","",'各会計、関係団体の財政状況及び健全化判断比率'!B76)</f>
        <v>山形県後期高齢者医療広域連合（普通会計分）</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19</v>
      </c>
      <c r="BX43" s="424"/>
      <c r="BY43" s="423" t="str">
        <f>IF('各会計、関係団体の財政状況及び健全化判断比率'!B77="","",'各会計、関係団体の財政状況及び健全化判断比率'!B77)</f>
        <v>山形県後期高齢者医療広域連合（事業会計分）</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3pna1i2lXioT+qMIYPN+04p6yxeTInX2swrpsOwyf56njE7Yf7n3s7LklwWaKNbWozfOXXtg6qDRaSrPutFDg==" saltValue="j7vuzqTWEj7G5KVGxQ5b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4" t="s">
        <v>572</v>
      </c>
      <c r="D34" s="1244"/>
      <c r="E34" s="1245"/>
      <c r="F34" s="32">
        <v>7.89</v>
      </c>
      <c r="G34" s="33">
        <v>8.31</v>
      </c>
      <c r="H34" s="33">
        <v>7.9</v>
      </c>
      <c r="I34" s="33">
        <v>8.98</v>
      </c>
      <c r="J34" s="34">
        <v>9.0299999999999994</v>
      </c>
      <c r="K34" s="22"/>
      <c r="L34" s="22"/>
      <c r="M34" s="22"/>
      <c r="N34" s="22"/>
      <c r="O34" s="22"/>
      <c r="P34" s="22"/>
    </row>
    <row r="35" spans="1:16" ht="39" customHeight="1" x14ac:dyDescent="0.15">
      <c r="A35" s="22"/>
      <c r="B35" s="35"/>
      <c r="C35" s="1238" t="s">
        <v>573</v>
      </c>
      <c r="D35" s="1239"/>
      <c r="E35" s="1240"/>
      <c r="F35" s="36">
        <v>2</v>
      </c>
      <c r="G35" s="37">
        <v>2.64</v>
      </c>
      <c r="H35" s="37">
        <v>3.6</v>
      </c>
      <c r="I35" s="37">
        <v>3.93</v>
      </c>
      <c r="J35" s="38">
        <v>4.67</v>
      </c>
      <c r="K35" s="22"/>
      <c r="L35" s="22"/>
      <c r="M35" s="22"/>
      <c r="N35" s="22"/>
      <c r="O35" s="22"/>
      <c r="P35" s="22"/>
    </row>
    <row r="36" spans="1:16" ht="39" customHeight="1" x14ac:dyDescent="0.15">
      <c r="A36" s="22"/>
      <c r="B36" s="35"/>
      <c r="C36" s="1238" t="s">
        <v>574</v>
      </c>
      <c r="D36" s="1239"/>
      <c r="E36" s="1240"/>
      <c r="F36" s="36">
        <v>3.7</v>
      </c>
      <c r="G36" s="37">
        <v>2.92</v>
      </c>
      <c r="H36" s="37">
        <v>3.5</v>
      </c>
      <c r="I36" s="37">
        <v>3.14</v>
      </c>
      <c r="J36" s="38">
        <v>3.89</v>
      </c>
      <c r="K36" s="22"/>
      <c r="L36" s="22"/>
      <c r="M36" s="22"/>
      <c r="N36" s="22"/>
      <c r="O36" s="22"/>
      <c r="P36" s="22"/>
    </row>
    <row r="37" spans="1:16" ht="39" customHeight="1" x14ac:dyDescent="0.15">
      <c r="A37" s="22"/>
      <c r="B37" s="35"/>
      <c r="C37" s="1238" t="s">
        <v>575</v>
      </c>
      <c r="D37" s="1239"/>
      <c r="E37" s="1240"/>
      <c r="F37" s="36">
        <v>0.47</v>
      </c>
      <c r="G37" s="37">
        <v>1.2</v>
      </c>
      <c r="H37" s="37">
        <v>1.68</v>
      </c>
      <c r="I37" s="37">
        <v>1.8</v>
      </c>
      <c r="J37" s="38">
        <v>1.93</v>
      </c>
      <c r="K37" s="22"/>
      <c r="L37" s="22"/>
      <c r="M37" s="22"/>
      <c r="N37" s="22"/>
      <c r="O37" s="22"/>
      <c r="P37" s="22"/>
    </row>
    <row r="38" spans="1:16" ht="39" customHeight="1" x14ac:dyDescent="0.15">
      <c r="A38" s="22"/>
      <c r="B38" s="35"/>
      <c r="C38" s="1238" t="s">
        <v>576</v>
      </c>
      <c r="D38" s="1239"/>
      <c r="E38" s="1240"/>
      <c r="F38" s="36">
        <v>0.72</v>
      </c>
      <c r="G38" s="37">
        <v>0.54</v>
      </c>
      <c r="H38" s="37">
        <v>1.36</v>
      </c>
      <c r="I38" s="37">
        <v>0.84</v>
      </c>
      <c r="J38" s="38">
        <v>1.02</v>
      </c>
      <c r="K38" s="22"/>
      <c r="L38" s="22"/>
      <c r="M38" s="22"/>
      <c r="N38" s="22"/>
      <c r="O38" s="22"/>
      <c r="P38" s="22"/>
    </row>
    <row r="39" spans="1:16" ht="39" customHeight="1" x14ac:dyDescent="0.15">
      <c r="A39" s="22"/>
      <c r="B39" s="35"/>
      <c r="C39" s="1238" t="s">
        <v>577</v>
      </c>
      <c r="D39" s="1239"/>
      <c r="E39" s="1240"/>
      <c r="F39" s="36">
        <v>0.26</v>
      </c>
      <c r="G39" s="37">
        <v>0.26</v>
      </c>
      <c r="H39" s="37">
        <v>0.26</v>
      </c>
      <c r="I39" s="37">
        <v>0.22</v>
      </c>
      <c r="J39" s="38">
        <v>0.45</v>
      </c>
      <c r="K39" s="22"/>
      <c r="L39" s="22"/>
      <c r="M39" s="22"/>
      <c r="N39" s="22"/>
      <c r="O39" s="22"/>
      <c r="P39" s="22"/>
    </row>
    <row r="40" spans="1:16" ht="39" customHeight="1" x14ac:dyDescent="0.15">
      <c r="A40" s="22"/>
      <c r="B40" s="35"/>
      <c r="C40" s="1238" t="s">
        <v>578</v>
      </c>
      <c r="D40" s="1239"/>
      <c r="E40" s="1240"/>
      <c r="F40" s="36">
        <v>0.05</v>
      </c>
      <c r="G40" s="37">
        <v>0.05</v>
      </c>
      <c r="H40" s="37">
        <v>7.0000000000000007E-2</v>
      </c>
      <c r="I40" s="37">
        <v>0.05</v>
      </c>
      <c r="J40" s="38">
        <v>0.32</v>
      </c>
      <c r="K40" s="22"/>
      <c r="L40" s="22"/>
      <c r="M40" s="22"/>
      <c r="N40" s="22"/>
      <c r="O40" s="22"/>
      <c r="P40" s="22"/>
    </row>
    <row r="41" spans="1:16" ht="39" customHeight="1" x14ac:dyDescent="0.15">
      <c r="A41" s="22"/>
      <c r="B41" s="35"/>
      <c r="C41" s="1238" t="s">
        <v>579</v>
      </c>
      <c r="D41" s="1239"/>
      <c r="E41" s="1240"/>
      <c r="F41" s="36">
        <v>0.13</v>
      </c>
      <c r="G41" s="37">
        <v>0.04</v>
      </c>
      <c r="H41" s="37">
        <v>0.31</v>
      </c>
      <c r="I41" s="37">
        <v>0.43</v>
      </c>
      <c r="J41" s="38">
        <v>0.04</v>
      </c>
      <c r="K41" s="22"/>
      <c r="L41" s="22"/>
      <c r="M41" s="22"/>
      <c r="N41" s="22"/>
      <c r="O41" s="22"/>
      <c r="P41" s="22"/>
    </row>
    <row r="42" spans="1:16" ht="39" customHeight="1" x14ac:dyDescent="0.15">
      <c r="A42" s="22"/>
      <c r="B42" s="39"/>
      <c r="C42" s="1238" t="s">
        <v>580</v>
      </c>
      <c r="D42" s="1239"/>
      <c r="E42" s="1240"/>
      <c r="F42" s="36" t="s">
        <v>524</v>
      </c>
      <c r="G42" s="37" t="s">
        <v>524</v>
      </c>
      <c r="H42" s="37" t="s">
        <v>524</v>
      </c>
      <c r="I42" s="37" t="s">
        <v>524</v>
      </c>
      <c r="J42" s="38" t="s">
        <v>524</v>
      </c>
      <c r="K42" s="22"/>
      <c r="L42" s="22"/>
      <c r="M42" s="22"/>
      <c r="N42" s="22"/>
      <c r="O42" s="22"/>
      <c r="P42" s="22"/>
    </row>
    <row r="43" spans="1:16" ht="39" customHeight="1" thickBot="1" x14ac:dyDescent="0.2">
      <c r="A43" s="22"/>
      <c r="B43" s="40"/>
      <c r="C43" s="1241" t="s">
        <v>581</v>
      </c>
      <c r="D43" s="1242"/>
      <c r="E43" s="1243"/>
      <c r="F43" s="41">
        <v>0.11</v>
      </c>
      <c r="G43" s="42">
        <v>7.0000000000000007E-2</v>
      </c>
      <c r="H43" s="42">
        <v>0.05</v>
      </c>
      <c r="I43" s="42">
        <v>0.05</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QD/1AHx72hCXxsIbAUQsDKwZpp/pfM2IzANOA3cMi0ugchV8c3vU+jQIcVrdrBC5CjxbqPqU6R2DalhJB96XQ==" saltValue="dXg2fofi6CzFXHqJvbjD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75"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1177</v>
      </c>
      <c r="L45" s="60">
        <v>1162</v>
      </c>
      <c r="M45" s="60">
        <v>1297</v>
      </c>
      <c r="N45" s="60">
        <v>1530</v>
      </c>
      <c r="O45" s="61">
        <v>1645</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524</v>
      </c>
      <c r="L46" s="64" t="s">
        <v>524</v>
      </c>
      <c r="M46" s="64" t="s">
        <v>524</v>
      </c>
      <c r="N46" s="64" t="s">
        <v>524</v>
      </c>
      <c r="O46" s="65" t="s">
        <v>524</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524</v>
      </c>
      <c r="L47" s="64" t="s">
        <v>524</v>
      </c>
      <c r="M47" s="64" t="s">
        <v>524</v>
      </c>
      <c r="N47" s="64" t="s">
        <v>524</v>
      </c>
      <c r="O47" s="65" t="s">
        <v>524</v>
      </c>
      <c r="P47" s="48"/>
      <c r="Q47" s="48"/>
      <c r="R47" s="48"/>
      <c r="S47" s="48"/>
      <c r="T47" s="48"/>
      <c r="U47" s="48"/>
    </row>
    <row r="48" spans="1:21" ht="30.75" customHeight="1" x14ac:dyDescent="0.15">
      <c r="A48" s="48"/>
      <c r="B48" s="1266"/>
      <c r="C48" s="1267"/>
      <c r="D48" s="62"/>
      <c r="E48" s="1248" t="s">
        <v>14</v>
      </c>
      <c r="F48" s="1248"/>
      <c r="G48" s="1248"/>
      <c r="H48" s="1248"/>
      <c r="I48" s="1248"/>
      <c r="J48" s="1249"/>
      <c r="K48" s="63">
        <v>714</v>
      </c>
      <c r="L48" s="64">
        <v>723</v>
      </c>
      <c r="M48" s="64">
        <v>725</v>
      </c>
      <c r="N48" s="64">
        <v>733</v>
      </c>
      <c r="O48" s="65">
        <v>703</v>
      </c>
      <c r="P48" s="48"/>
      <c r="Q48" s="48"/>
      <c r="R48" s="48"/>
      <c r="S48" s="48"/>
      <c r="T48" s="48"/>
      <c r="U48" s="48"/>
    </row>
    <row r="49" spans="1:21" ht="30.75" customHeight="1" x14ac:dyDescent="0.15">
      <c r="A49" s="48"/>
      <c r="B49" s="1266"/>
      <c r="C49" s="1267"/>
      <c r="D49" s="62"/>
      <c r="E49" s="1248" t="s">
        <v>15</v>
      </c>
      <c r="F49" s="1248"/>
      <c r="G49" s="1248"/>
      <c r="H49" s="1248"/>
      <c r="I49" s="1248"/>
      <c r="J49" s="1249"/>
      <c r="K49" s="63">
        <v>74</v>
      </c>
      <c r="L49" s="64">
        <v>61</v>
      </c>
      <c r="M49" s="64">
        <v>37</v>
      </c>
      <c r="N49" s="64">
        <v>11</v>
      </c>
      <c r="O49" s="65">
        <v>11</v>
      </c>
      <c r="P49" s="48"/>
      <c r="Q49" s="48"/>
      <c r="R49" s="48"/>
      <c r="S49" s="48"/>
      <c r="T49" s="48"/>
      <c r="U49" s="48"/>
    </row>
    <row r="50" spans="1:21" ht="30.75" customHeight="1" x14ac:dyDescent="0.15">
      <c r="A50" s="48"/>
      <c r="B50" s="1266"/>
      <c r="C50" s="1267"/>
      <c r="D50" s="62"/>
      <c r="E50" s="1248" t="s">
        <v>16</v>
      </c>
      <c r="F50" s="1248"/>
      <c r="G50" s="1248"/>
      <c r="H50" s="1248"/>
      <c r="I50" s="1248"/>
      <c r="J50" s="1249"/>
      <c r="K50" s="63">
        <v>15</v>
      </c>
      <c r="L50" s="64">
        <v>15</v>
      </c>
      <c r="M50" s="64">
        <v>15</v>
      </c>
      <c r="N50" s="64">
        <v>15</v>
      </c>
      <c r="O50" s="65">
        <v>12</v>
      </c>
      <c r="P50" s="48"/>
      <c r="Q50" s="48"/>
      <c r="R50" s="48"/>
      <c r="S50" s="48"/>
      <c r="T50" s="48"/>
      <c r="U50" s="48"/>
    </row>
    <row r="51" spans="1:21" ht="30.75" customHeight="1" x14ac:dyDescent="0.15">
      <c r="A51" s="48"/>
      <c r="B51" s="1268"/>
      <c r="C51" s="1269"/>
      <c r="D51" s="66"/>
      <c r="E51" s="1248" t="s">
        <v>17</v>
      </c>
      <c r="F51" s="1248"/>
      <c r="G51" s="1248"/>
      <c r="H51" s="1248"/>
      <c r="I51" s="1248"/>
      <c r="J51" s="1249"/>
      <c r="K51" s="63">
        <v>0</v>
      </c>
      <c r="L51" s="64">
        <v>0</v>
      </c>
      <c r="M51" s="64" t="s">
        <v>524</v>
      </c>
      <c r="N51" s="64" t="s">
        <v>524</v>
      </c>
      <c r="O51" s="65">
        <v>0</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1417</v>
      </c>
      <c r="L52" s="64">
        <v>1418</v>
      </c>
      <c r="M52" s="64">
        <v>1491</v>
      </c>
      <c r="N52" s="64">
        <v>1639</v>
      </c>
      <c r="O52" s="65">
        <v>1691</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563</v>
      </c>
      <c r="L53" s="69">
        <v>543</v>
      </c>
      <c r="M53" s="69">
        <v>583</v>
      </c>
      <c r="N53" s="69">
        <v>650</v>
      </c>
      <c r="O53" s="70">
        <v>680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611</v>
      </c>
      <c r="L57" s="83" t="s">
        <v>611</v>
      </c>
      <c r="M57" s="83" t="s">
        <v>611</v>
      </c>
      <c r="N57" s="83" t="s">
        <v>611</v>
      </c>
      <c r="O57" s="84" t="s">
        <v>614</v>
      </c>
    </row>
    <row r="58" spans="1:21" ht="31.5" customHeight="1" thickBot="1" x14ac:dyDescent="0.2">
      <c r="B58" s="1256"/>
      <c r="C58" s="1257"/>
      <c r="D58" s="1261" t="s">
        <v>26</v>
      </c>
      <c r="E58" s="1262"/>
      <c r="F58" s="1262"/>
      <c r="G58" s="1262"/>
      <c r="H58" s="1262"/>
      <c r="I58" s="1262"/>
      <c r="J58" s="1263"/>
      <c r="K58" s="85" t="s">
        <v>611</v>
      </c>
      <c r="L58" s="86" t="s">
        <v>611</v>
      </c>
      <c r="M58" s="86" t="s">
        <v>611</v>
      </c>
      <c r="N58" s="86" t="s">
        <v>611</v>
      </c>
      <c r="O58" s="87" t="s">
        <v>611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hbK+59LBTl9KtMFK7SprukdvXlp83LI3oool0rYRujhkbmDxd44swwI/LNARC+6g2d0bzRQ6IxKhlF5TlT1dw==" saltValue="blM2ZSq2gQl4UYjdeBht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565</v>
      </c>
      <c r="J40" s="99" t="s">
        <v>566</v>
      </c>
      <c r="K40" s="99" t="s">
        <v>567</v>
      </c>
      <c r="L40" s="99" t="s">
        <v>568</v>
      </c>
      <c r="M40" s="100" t="s">
        <v>569</v>
      </c>
    </row>
    <row r="41" spans="2:13" ht="27.75" customHeight="1" x14ac:dyDescent="0.15">
      <c r="B41" s="1284" t="s">
        <v>29</v>
      </c>
      <c r="C41" s="1285"/>
      <c r="D41" s="101"/>
      <c r="E41" s="1286" t="s">
        <v>30</v>
      </c>
      <c r="F41" s="1286"/>
      <c r="G41" s="1286"/>
      <c r="H41" s="1287"/>
      <c r="I41" s="102">
        <v>14483</v>
      </c>
      <c r="J41" s="103">
        <v>14653</v>
      </c>
      <c r="K41" s="103">
        <v>14808</v>
      </c>
      <c r="L41" s="103">
        <v>14656</v>
      </c>
      <c r="M41" s="104">
        <v>15458</v>
      </c>
    </row>
    <row r="42" spans="2:13" ht="27.75" customHeight="1" x14ac:dyDescent="0.15">
      <c r="B42" s="1274"/>
      <c r="C42" s="1275"/>
      <c r="D42" s="105"/>
      <c r="E42" s="1278" t="s">
        <v>31</v>
      </c>
      <c r="F42" s="1278"/>
      <c r="G42" s="1278"/>
      <c r="H42" s="1279"/>
      <c r="I42" s="106">
        <v>86</v>
      </c>
      <c r="J42" s="107">
        <v>71</v>
      </c>
      <c r="K42" s="107">
        <v>56</v>
      </c>
      <c r="L42" s="107">
        <v>41</v>
      </c>
      <c r="M42" s="108">
        <v>29</v>
      </c>
    </row>
    <row r="43" spans="2:13" ht="27.75" customHeight="1" x14ac:dyDescent="0.15">
      <c r="B43" s="1274"/>
      <c r="C43" s="1275"/>
      <c r="D43" s="105"/>
      <c r="E43" s="1278" t="s">
        <v>32</v>
      </c>
      <c r="F43" s="1278"/>
      <c r="G43" s="1278"/>
      <c r="H43" s="1279"/>
      <c r="I43" s="106">
        <v>8757</v>
      </c>
      <c r="J43" s="107">
        <v>8409</v>
      </c>
      <c r="K43" s="107">
        <v>8055</v>
      </c>
      <c r="L43" s="107">
        <v>7497</v>
      </c>
      <c r="M43" s="108">
        <v>6965</v>
      </c>
    </row>
    <row r="44" spans="2:13" ht="27.75" customHeight="1" x14ac:dyDescent="0.15">
      <c r="B44" s="1274"/>
      <c r="C44" s="1275"/>
      <c r="D44" s="105"/>
      <c r="E44" s="1278" t="s">
        <v>33</v>
      </c>
      <c r="F44" s="1278"/>
      <c r="G44" s="1278"/>
      <c r="H44" s="1279"/>
      <c r="I44" s="106">
        <v>134</v>
      </c>
      <c r="J44" s="107">
        <v>68</v>
      </c>
      <c r="K44" s="107">
        <v>36</v>
      </c>
      <c r="L44" s="107">
        <v>30</v>
      </c>
      <c r="M44" s="108">
        <v>25</v>
      </c>
    </row>
    <row r="45" spans="2:13" ht="27.75" customHeight="1" x14ac:dyDescent="0.15">
      <c r="B45" s="1274"/>
      <c r="C45" s="1275"/>
      <c r="D45" s="105"/>
      <c r="E45" s="1278" t="s">
        <v>34</v>
      </c>
      <c r="F45" s="1278"/>
      <c r="G45" s="1278"/>
      <c r="H45" s="1279"/>
      <c r="I45" s="106">
        <v>2052</v>
      </c>
      <c r="J45" s="107">
        <v>1988</v>
      </c>
      <c r="K45" s="107">
        <v>1934</v>
      </c>
      <c r="L45" s="107">
        <v>1853</v>
      </c>
      <c r="M45" s="108">
        <v>1770</v>
      </c>
    </row>
    <row r="46" spans="2:13" ht="27.75" customHeight="1" x14ac:dyDescent="0.15">
      <c r="B46" s="1274"/>
      <c r="C46" s="1275"/>
      <c r="D46" s="109"/>
      <c r="E46" s="1278" t="s">
        <v>35</v>
      </c>
      <c r="F46" s="1278"/>
      <c r="G46" s="1278"/>
      <c r="H46" s="1279"/>
      <c r="I46" s="106">
        <v>111</v>
      </c>
      <c r="J46" s="107">
        <v>117</v>
      </c>
      <c r="K46" s="107">
        <v>87</v>
      </c>
      <c r="L46" s="107">
        <v>88</v>
      </c>
      <c r="M46" s="108">
        <v>77</v>
      </c>
    </row>
    <row r="47" spans="2:13" ht="27.75" customHeight="1" x14ac:dyDescent="0.15">
      <c r="B47" s="1274"/>
      <c r="C47" s="1275"/>
      <c r="D47" s="110"/>
      <c r="E47" s="1288" t="s">
        <v>36</v>
      </c>
      <c r="F47" s="1289"/>
      <c r="G47" s="1289"/>
      <c r="H47" s="1290"/>
      <c r="I47" s="106" t="s">
        <v>524</v>
      </c>
      <c r="J47" s="107" t="s">
        <v>524</v>
      </c>
      <c r="K47" s="107" t="s">
        <v>524</v>
      </c>
      <c r="L47" s="107" t="s">
        <v>524</v>
      </c>
      <c r="M47" s="108" t="s">
        <v>524</v>
      </c>
    </row>
    <row r="48" spans="2:13" ht="27.75" customHeight="1" x14ac:dyDescent="0.15">
      <c r="B48" s="1274"/>
      <c r="C48" s="1275"/>
      <c r="D48" s="105"/>
      <c r="E48" s="1278" t="s">
        <v>37</v>
      </c>
      <c r="F48" s="1278"/>
      <c r="G48" s="1278"/>
      <c r="H48" s="1279"/>
      <c r="I48" s="106" t="s">
        <v>524</v>
      </c>
      <c r="J48" s="107" t="s">
        <v>524</v>
      </c>
      <c r="K48" s="107" t="s">
        <v>524</v>
      </c>
      <c r="L48" s="107" t="s">
        <v>524</v>
      </c>
      <c r="M48" s="108" t="s">
        <v>524</v>
      </c>
    </row>
    <row r="49" spans="2:13" ht="27.75" customHeight="1" x14ac:dyDescent="0.15">
      <c r="B49" s="1276"/>
      <c r="C49" s="1277"/>
      <c r="D49" s="105"/>
      <c r="E49" s="1278" t="s">
        <v>38</v>
      </c>
      <c r="F49" s="1278"/>
      <c r="G49" s="1278"/>
      <c r="H49" s="1279"/>
      <c r="I49" s="106" t="s">
        <v>524</v>
      </c>
      <c r="J49" s="107" t="s">
        <v>524</v>
      </c>
      <c r="K49" s="107" t="s">
        <v>524</v>
      </c>
      <c r="L49" s="107" t="s">
        <v>524</v>
      </c>
      <c r="M49" s="108" t="s">
        <v>524</v>
      </c>
    </row>
    <row r="50" spans="2:13" ht="27.75" customHeight="1" x14ac:dyDescent="0.15">
      <c r="B50" s="1272" t="s">
        <v>39</v>
      </c>
      <c r="C50" s="1273"/>
      <c r="D50" s="111"/>
      <c r="E50" s="1278" t="s">
        <v>40</v>
      </c>
      <c r="F50" s="1278"/>
      <c r="G50" s="1278"/>
      <c r="H50" s="1279"/>
      <c r="I50" s="106">
        <v>3503</v>
      </c>
      <c r="J50" s="107">
        <v>3750</v>
      </c>
      <c r="K50" s="107">
        <v>4029</v>
      </c>
      <c r="L50" s="107">
        <v>4361</v>
      </c>
      <c r="M50" s="108">
        <v>4183</v>
      </c>
    </row>
    <row r="51" spans="2:13" ht="27.75" customHeight="1" x14ac:dyDescent="0.15">
      <c r="B51" s="1274"/>
      <c r="C51" s="1275"/>
      <c r="D51" s="105"/>
      <c r="E51" s="1278" t="s">
        <v>41</v>
      </c>
      <c r="F51" s="1278"/>
      <c r="G51" s="1278"/>
      <c r="H51" s="1279"/>
      <c r="I51" s="106">
        <v>1149</v>
      </c>
      <c r="J51" s="107">
        <v>1043</v>
      </c>
      <c r="K51" s="107">
        <v>945</v>
      </c>
      <c r="L51" s="107">
        <v>843</v>
      </c>
      <c r="M51" s="108">
        <v>759</v>
      </c>
    </row>
    <row r="52" spans="2:13" ht="27.75" customHeight="1" x14ac:dyDescent="0.15">
      <c r="B52" s="1276"/>
      <c r="C52" s="1277"/>
      <c r="D52" s="105"/>
      <c r="E52" s="1278" t="s">
        <v>42</v>
      </c>
      <c r="F52" s="1278"/>
      <c r="G52" s="1278"/>
      <c r="H52" s="1279"/>
      <c r="I52" s="106">
        <v>15423</v>
      </c>
      <c r="J52" s="107">
        <v>15612</v>
      </c>
      <c r="K52" s="107">
        <v>15449</v>
      </c>
      <c r="L52" s="107">
        <v>14998</v>
      </c>
      <c r="M52" s="108">
        <v>15335</v>
      </c>
    </row>
    <row r="53" spans="2:13" ht="27.75" customHeight="1" thickBot="1" x14ac:dyDescent="0.2">
      <c r="B53" s="1280" t="s">
        <v>43</v>
      </c>
      <c r="C53" s="1281"/>
      <c r="D53" s="112"/>
      <c r="E53" s="1282" t="s">
        <v>44</v>
      </c>
      <c r="F53" s="1282"/>
      <c r="G53" s="1282"/>
      <c r="H53" s="1283"/>
      <c r="I53" s="113">
        <v>5549</v>
      </c>
      <c r="J53" s="114">
        <v>4899</v>
      </c>
      <c r="K53" s="114">
        <v>4553</v>
      </c>
      <c r="L53" s="114">
        <v>3963</v>
      </c>
      <c r="M53" s="115">
        <v>4046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36NI+8aOiskUIFclxgrNQlOTVnl6bAeFxC2kbmgrvMsjqnWq8c/gTh4yg8zh+6wPDQxbg1lm5hQ2F7+QhfUA==" saltValue="VaYL+EkdYKHr+2usKZ0a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567</v>
      </c>
      <c r="G54" s="124" t="s">
        <v>568</v>
      </c>
      <c r="H54" s="125" t="s">
        <v>569</v>
      </c>
    </row>
    <row r="55" spans="2:8" ht="52.5" customHeight="1" x14ac:dyDescent="0.15">
      <c r="B55" s="126"/>
      <c r="C55" s="1299" t="s">
        <v>47</v>
      </c>
      <c r="D55" s="1299"/>
      <c r="E55" s="1300"/>
      <c r="F55" s="127">
        <v>1571</v>
      </c>
      <c r="G55" s="127">
        <v>1575</v>
      </c>
      <c r="H55" s="128">
        <v>1214</v>
      </c>
    </row>
    <row r="56" spans="2:8" ht="52.5" customHeight="1" x14ac:dyDescent="0.15">
      <c r="B56" s="129"/>
      <c r="C56" s="1301" t="s">
        <v>48</v>
      </c>
      <c r="D56" s="1301"/>
      <c r="E56" s="1302"/>
      <c r="F56" s="130">
        <v>1549</v>
      </c>
      <c r="G56" s="130">
        <v>1663</v>
      </c>
      <c r="H56" s="131">
        <v>1719</v>
      </c>
    </row>
    <row r="57" spans="2:8" ht="53.25" customHeight="1" x14ac:dyDescent="0.15">
      <c r="B57" s="129"/>
      <c r="C57" s="1303" t="s">
        <v>49</v>
      </c>
      <c r="D57" s="1303"/>
      <c r="E57" s="1304"/>
      <c r="F57" s="132">
        <v>2040</v>
      </c>
      <c r="G57" s="132">
        <v>2054</v>
      </c>
      <c r="H57" s="133">
        <v>2032</v>
      </c>
    </row>
    <row r="58" spans="2:8" ht="45.75" customHeight="1" x14ac:dyDescent="0.15">
      <c r="B58" s="134"/>
      <c r="C58" s="1291" t="s">
        <v>606</v>
      </c>
      <c r="D58" s="1292"/>
      <c r="E58" s="1293"/>
      <c r="F58" s="135">
        <v>1235</v>
      </c>
      <c r="G58" s="135">
        <v>1245</v>
      </c>
      <c r="H58" s="136">
        <v>1251</v>
      </c>
    </row>
    <row r="59" spans="2:8" ht="45.75" customHeight="1" x14ac:dyDescent="0.15">
      <c r="B59" s="134"/>
      <c r="C59" s="1291" t="s">
        <v>607</v>
      </c>
      <c r="D59" s="1292"/>
      <c r="E59" s="1293"/>
      <c r="F59" s="135">
        <v>421</v>
      </c>
      <c r="G59" s="135">
        <v>378</v>
      </c>
      <c r="H59" s="136">
        <v>318</v>
      </c>
    </row>
    <row r="60" spans="2:8" ht="45.75" customHeight="1" x14ac:dyDescent="0.15">
      <c r="B60" s="134"/>
      <c r="C60" s="1291" t="s">
        <v>608</v>
      </c>
      <c r="D60" s="1292"/>
      <c r="E60" s="1293"/>
      <c r="F60" s="135">
        <v>103</v>
      </c>
      <c r="G60" s="135">
        <v>103</v>
      </c>
      <c r="H60" s="136">
        <v>103</v>
      </c>
    </row>
    <row r="61" spans="2:8" ht="45.75" customHeight="1" x14ac:dyDescent="0.15">
      <c r="B61" s="134"/>
      <c r="C61" s="1291" t="s">
        <v>609</v>
      </c>
      <c r="D61" s="1292"/>
      <c r="E61" s="1293"/>
      <c r="F61" s="135">
        <v>97</v>
      </c>
      <c r="G61" s="135">
        <v>97</v>
      </c>
      <c r="H61" s="136">
        <v>97</v>
      </c>
    </row>
    <row r="62" spans="2:8" ht="45.75" customHeight="1" thickBot="1" x14ac:dyDescent="0.2">
      <c r="B62" s="137"/>
      <c r="C62" s="1294" t="s">
        <v>610</v>
      </c>
      <c r="D62" s="1295"/>
      <c r="E62" s="1296"/>
      <c r="F62" s="138">
        <v>0</v>
      </c>
      <c r="G62" s="138">
        <v>39</v>
      </c>
      <c r="H62" s="139">
        <v>78</v>
      </c>
    </row>
    <row r="63" spans="2:8" ht="52.5" customHeight="1" thickBot="1" x14ac:dyDescent="0.2">
      <c r="B63" s="140"/>
      <c r="C63" s="1297" t="s">
        <v>50</v>
      </c>
      <c r="D63" s="1297"/>
      <c r="E63" s="1298"/>
      <c r="F63" s="141">
        <v>5159</v>
      </c>
      <c r="G63" s="141">
        <v>5291</v>
      </c>
      <c r="H63" s="142">
        <v>4964</v>
      </c>
    </row>
    <row r="64" spans="2:8" ht="15" customHeight="1" x14ac:dyDescent="0.15"/>
    <row r="65" ht="0" hidden="1" customHeight="1" x14ac:dyDescent="0.15"/>
    <row r="66" ht="0" hidden="1" customHeight="1" x14ac:dyDescent="0.15"/>
  </sheetData>
  <sheetProtection algorithmName="SHA-512" hashValue="KpJz7CoGUcDSj7SnOCCbGsRIUdzzIhOFvIJ4tlyWO1S6A2WWD5bI1sGAPegev0Jg0Ut40bM2uM+tUMYuJFoaNA==" saltValue="vWfglbvsqwBT/vcEUAX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view="pageBreakPreview" zoomScale="80" zoomScaleNormal="100" zoomScaleSheetLayoutView="80"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620</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565</v>
      </c>
      <c r="BQ50" s="1311"/>
      <c r="BR50" s="1311"/>
      <c r="BS50" s="1311"/>
      <c r="BT50" s="1311"/>
      <c r="BU50" s="1311"/>
      <c r="BV50" s="1311"/>
      <c r="BW50" s="1311"/>
      <c r="BX50" s="1311" t="s">
        <v>566</v>
      </c>
      <c r="BY50" s="1311"/>
      <c r="BZ50" s="1311"/>
      <c r="CA50" s="1311"/>
      <c r="CB50" s="1311"/>
      <c r="CC50" s="1311"/>
      <c r="CD50" s="1311"/>
      <c r="CE50" s="1311"/>
      <c r="CF50" s="1311" t="s">
        <v>567</v>
      </c>
      <c r="CG50" s="1311"/>
      <c r="CH50" s="1311"/>
      <c r="CI50" s="1311"/>
      <c r="CJ50" s="1311"/>
      <c r="CK50" s="1311"/>
      <c r="CL50" s="1311"/>
      <c r="CM50" s="1311"/>
      <c r="CN50" s="1311" t="s">
        <v>568</v>
      </c>
      <c r="CO50" s="1311"/>
      <c r="CP50" s="1311"/>
      <c r="CQ50" s="1311"/>
      <c r="CR50" s="1311"/>
      <c r="CS50" s="1311"/>
      <c r="CT50" s="1311"/>
      <c r="CU50" s="1311"/>
      <c r="CV50" s="1311" t="s">
        <v>569</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621</v>
      </c>
      <c r="AO51" s="1310"/>
      <c r="AP51" s="1310"/>
      <c r="AQ51" s="1310"/>
      <c r="AR51" s="1310"/>
      <c r="AS51" s="1310"/>
      <c r="AT51" s="1310"/>
      <c r="AU51" s="1310"/>
      <c r="AV51" s="1310"/>
      <c r="AW51" s="1310"/>
      <c r="AX51" s="1310"/>
      <c r="AY51" s="1310"/>
      <c r="AZ51" s="1310"/>
      <c r="BA51" s="1310"/>
      <c r="BB51" s="1310" t="s">
        <v>622</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79.400000000000006</v>
      </c>
      <c r="CG51" s="1307"/>
      <c r="CH51" s="1307"/>
      <c r="CI51" s="1307"/>
      <c r="CJ51" s="1307"/>
      <c r="CK51" s="1307"/>
      <c r="CL51" s="1307"/>
      <c r="CM51" s="1307"/>
      <c r="CN51" s="1307">
        <v>70.3</v>
      </c>
      <c r="CO51" s="1307"/>
      <c r="CP51" s="1307"/>
      <c r="CQ51" s="1307"/>
      <c r="CR51" s="1307"/>
      <c r="CS51" s="1307"/>
      <c r="CT51" s="1307"/>
      <c r="CU51" s="1307"/>
      <c r="CV51" s="1307">
        <v>72.599999999999994</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623</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65.400000000000006</v>
      </c>
      <c r="CG53" s="1307"/>
      <c r="CH53" s="1307"/>
      <c r="CI53" s="1307"/>
      <c r="CJ53" s="1307"/>
      <c r="CK53" s="1307"/>
      <c r="CL53" s="1307"/>
      <c r="CM53" s="1307"/>
      <c r="CN53" s="1307">
        <v>65.400000000000006</v>
      </c>
      <c r="CO53" s="1307"/>
      <c r="CP53" s="1307"/>
      <c r="CQ53" s="1307"/>
      <c r="CR53" s="1307"/>
      <c r="CS53" s="1307"/>
      <c r="CT53" s="1307"/>
      <c r="CU53" s="1307"/>
      <c r="CV53" s="1307">
        <v>65.8</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624</v>
      </c>
      <c r="AO55" s="1311"/>
      <c r="AP55" s="1311"/>
      <c r="AQ55" s="1311"/>
      <c r="AR55" s="1311"/>
      <c r="AS55" s="1311"/>
      <c r="AT55" s="1311"/>
      <c r="AU55" s="1311"/>
      <c r="AV55" s="1311"/>
      <c r="AW55" s="1311"/>
      <c r="AX55" s="1311"/>
      <c r="AY55" s="1311"/>
      <c r="AZ55" s="1311"/>
      <c r="BA55" s="1311"/>
      <c r="BB55" s="1310" t="s">
        <v>622</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15.5</v>
      </c>
      <c r="CG55" s="1307"/>
      <c r="CH55" s="1307"/>
      <c r="CI55" s="1307"/>
      <c r="CJ55" s="1307"/>
      <c r="CK55" s="1307"/>
      <c r="CL55" s="1307"/>
      <c r="CM55" s="1307"/>
      <c r="CN55" s="1307">
        <v>14</v>
      </c>
      <c r="CO55" s="1307"/>
      <c r="CP55" s="1307"/>
      <c r="CQ55" s="1307"/>
      <c r="CR55" s="1307"/>
      <c r="CS55" s="1307"/>
      <c r="CT55" s="1307"/>
      <c r="CU55" s="1307"/>
      <c r="CV55" s="1307">
        <v>11.4</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623</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57.7</v>
      </c>
      <c r="CG57" s="1307"/>
      <c r="CH57" s="1307"/>
      <c r="CI57" s="1307"/>
      <c r="CJ57" s="1307"/>
      <c r="CK57" s="1307"/>
      <c r="CL57" s="1307"/>
      <c r="CM57" s="1307"/>
      <c r="CN57" s="1307">
        <v>57.8</v>
      </c>
      <c r="CO57" s="1307"/>
      <c r="CP57" s="1307"/>
      <c r="CQ57" s="1307"/>
      <c r="CR57" s="1307"/>
      <c r="CS57" s="1307"/>
      <c r="CT57" s="1307"/>
      <c r="CU57" s="1307"/>
      <c r="CV57" s="1307">
        <v>59.2</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625</v>
      </c>
    </row>
    <row r="64" spans="1:109" x14ac:dyDescent="0.15">
      <c r="B64" s="394"/>
      <c r="G64" s="401"/>
      <c r="I64" s="414"/>
      <c r="J64" s="414"/>
      <c r="K64" s="414"/>
      <c r="L64" s="414"/>
      <c r="M64" s="414"/>
      <c r="N64" s="415"/>
      <c r="AM64" s="401"/>
      <c r="AN64" s="401" t="s">
        <v>619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620</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565</v>
      </c>
      <c r="BQ72" s="1311"/>
      <c r="BR72" s="1311"/>
      <c r="BS72" s="1311"/>
      <c r="BT72" s="1311"/>
      <c r="BU72" s="1311"/>
      <c r="BV72" s="1311"/>
      <c r="BW72" s="1311"/>
      <c r="BX72" s="1311" t="s">
        <v>566</v>
      </c>
      <c r="BY72" s="1311"/>
      <c r="BZ72" s="1311"/>
      <c r="CA72" s="1311"/>
      <c r="CB72" s="1311"/>
      <c r="CC72" s="1311"/>
      <c r="CD72" s="1311"/>
      <c r="CE72" s="1311"/>
      <c r="CF72" s="1311" t="s">
        <v>567</v>
      </c>
      <c r="CG72" s="1311"/>
      <c r="CH72" s="1311"/>
      <c r="CI72" s="1311"/>
      <c r="CJ72" s="1311"/>
      <c r="CK72" s="1311"/>
      <c r="CL72" s="1311"/>
      <c r="CM72" s="1311"/>
      <c r="CN72" s="1311" t="s">
        <v>568</v>
      </c>
      <c r="CO72" s="1311"/>
      <c r="CP72" s="1311"/>
      <c r="CQ72" s="1311"/>
      <c r="CR72" s="1311"/>
      <c r="CS72" s="1311"/>
      <c r="CT72" s="1311"/>
      <c r="CU72" s="1311"/>
      <c r="CV72" s="1311" t="s">
        <v>569</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621</v>
      </c>
      <c r="AO73" s="1310"/>
      <c r="AP73" s="1310"/>
      <c r="AQ73" s="1310"/>
      <c r="AR73" s="1310"/>
      <c r="AS73" s="1310"/>
      <c r="AT73" s="1310"/>
      <c r="AU73" s="1310"/>
      <c r="AV73" s="1310"/>
      <c r="AW73" s="1310"/>
      <c r="AX73" s="1310"/>
      <c r="AY73" s="1310"/>
      <c r="AZ73" s="1310"/>
      <c r="BA73" s="1310"/>
      <c r="BB73" s="1310" t="s">
        <v>622</v>
      </c>
      <c r="BC73" s="1310"/>
      <c r="BD73" s="1310"/>
      <c r="BE73" s="1310"/>
      <c r="BF73" s="1310"/>
      <c r="BG73" s="1310"/>
      <c r="BH73" s="1310"/>
      <c r="BI73" s="1310"/>
      <c r="BJ73" s="1310"/>
      <c r="BK73" s="1310"/>
      <c r="BL73" s="1310"/>
      <c r="BM73" s="1310"/>
      <c r="BN73" s="1310"/>
      <c r="BO73" s="1310"/>
      <c r="BP73" s="1307">
        <v>94.9</v>
      </c>
      <c r="BQ73" s="1307"/>
      <c r="BR73" s="1307"/>
      <c r="BS73" s="1307"/>
      <c r="BT73" s="1307"/>
      <c r="BU73" s="1307"/>
      <c r="BV73" s="1307"/>
      <c r="BW73" s="1307"/>
      <c r="BX73" s="1307">
        <v>82.8</v>
      </c>
      <c r="BY73" s="1307"/>
      <c r="BZ73" s="1307"/>
      <c r="CA73" s="1307"/>
      <c r="CB73" s="1307"/>
      <c r="CC73" s="1307"/>
      <c r="CD73" s="1307"/>
      <c r="CE73" s="1307"/>
      <c r="CF73" s="1307">
        <v>79.400000000000006</v>
      </c>
      <c r="CG73" s="1307"/>
      <c r="CH73" s="1307"/>
      <c r="CI73" s="1307"/>
      <c r="CJ73" s="1307"/>
      <c r="CK73" s="1307"/>
      <c r="CL73" s="1307"/>
      <c r="CM73" s="1307"/>
      <c r="CN73" s="1307">
        <v>70.3</v>
      </c>
      <c r="CO73" s="1307"/>
      <c r="CP73" s="1307"/>
      <c r="CQ73" s="1307"/>
      <c r="CR73" s="1307"/>
      <c r="CS73" s="1307"/>
      <c r="CT73" s="1307"/>
      <c r="CU73" s="1307"/>
      <c r="CV73" s="1307">
        <v>72.599999999999994</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626</v>
      </c>
      <c r="BC75" s="1310"/>
      <c r="BD75" s="1310"/>
      <c r="BE75" s="1310"/>
      <c r="BF75" s="1310"/>
      <c r="BG75" s="1310"/>
      <c r="BH75" s="1310"/>
      <c r="BI75" s="1310"/>
      <c r="BJ75" s="1310"/>
      <c r="BK75" s="1310"/>
      <c r="BL75" s="1310"/>
      <c r="BM75" s="1310"/>
      <c r="BN75" s="1310"/>
      <c r="BO75" s="1310"/>
      <c r="BP75" s="1307">
        <v>10.7</v>
      </c>
      <c r="BQ75" s="1307"/>
      <c r="BR75" s="1307"/>
      <c r="BS75" s="1307"/>
      <c r="BT75" s="1307"/>
      <c r="BU75" s="1307"/>
      <c r="BV75" s="1307"/>
      <c r="BW75" s="1307"/>
      <c r="BX75" s="1307">
        <v>9.6999999999999993</v>
      </c>
      <c r="BY75" s="1307"/>
      <c r="BZ75" s="1307"/>
      <c r="CA75" s="1307"/>
      <c r="CB75" s="1307"/>
      <c r="CC75" s="1307"/>
      <c r="CD75" s="1307"/>
      <c r="CE75" s="1307"/>
      <c r="CF75" s="1307">
        <v>9.6</v>
      </c>
      <c r="CG75" s="1307"/>
      <c r="CH75" s="1307"/>
      <c r="CI75" s="1307"/>
      <c r="CJ75" s="1307"/>
      <c r="CK75" s="1307"/>
      <c r="CL75" s="1307"/>
      <c r="CM75" s="1307"/>
      <c r="CN75" s="1307">
        <v>10.199999999999999</v>
      </c>
      <c r="CO75" s="1307"/>
      <c r="CP75" s="1307"/>
      <c r="CQ75" s="1307"/>
      <c r="CR75" s="1307"/>
      <c r="CS75" s="1307"/>
      <c r="CT75" s="1307"/>
      <c r="CU75" s="1307"/>
      <c r="CV75" s="1307">
        <v>11.2</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624</v>
      </c>
      <c r="AO77" s="1311"/>
      <c r="AP77" s="1311"/>
      <c r="AQ77" s="1311"/>
      <c r="AR77" s="1311"/>
      <c r="AS77" s="1311"/>
      <c r="AT77" s="1311"/>
      <c r="AU77" s="1311"/>
      <c r="AV77" s="1311"/>
      <c r="AW77" s="1311"/>
      <c r="AX77" s="1311"/>
      <c r="AY77" s="1311"/>
      <c r="AZ77" s="1311"/>
      <c r="BA77" s="1311"/>
      <c r="BB77" s="1310" t="s">
        <v>622</v>
      </c>
      <c r="BC77" s="1310"/>
      <c r="BD77" s="1310"/>
      <c r="BE77" s="1310"/>
      <c r="BF77" s="1310"/>
      <c r="BG77" s="1310"/>
      <c r="BH77" s="1310"/>
      <c r="BI77" s="1310"/>
      <c r="BJ77" s="1310"/>
      <c r="BK77" s="1310"/>
      <c r="BL77" s="1310"/>
      <c r="BM77" s="1310"/>
      <c r="BN77" s="1310"/>
      <c r="BO77" s="1310"/>
      <c r="BP77" s="1307">
        <v>20.3</v>
      </c>
      <c r="BQ77" s="1307"/>
      <c r="BR77" s="1307"/>
      <c r="BS77" s="1307"/>
      <c r="BT77" s="1307"/>
      <c r="BU77" s="1307"/>
      <c r="BV77" s="1307"/>
      <c r="BW77" s="1307"/>
      <c r="BX77" s="1307">
        <v>20.2</v>
      </c>
      <c r="BY77" s="1307"/>
      <c r="BZ77" s="1307"/>
      <c r="CA77" s="1307"/>
      <c r="CB77" s="1307"/>
      <c r="CC77" s="1307"/>
      <c r="CD77" s="1307"/>
      <c r="CE77" s="1307"/>
      <c r="CF77" s="1307">
        <v>15.5</v>
      </c>
      <c r="CG77" s="1307"/>
      <c r="CH77" s="1307"/>
      <c r="CI77" s="1307"/>
      <c r="CJ77" s="1307"/>
      <c r="CK77" s="1307"/>
      <c r="CL77" s="1307"/>
      <c r="CM77" s="1307"/>
      <c r="CN77" s="1307">
        <v>14</v>
      </c>
      <c r="CO77" s="1307"/>
      <c r="CP77" s="1307"/>
      <c r="CQ77" s="1307"/>
      <c r="CR77" s="1307"/>
      <c r="CS77" s="1307"/>
      <c r="CT77" s="1307"/>
      <c r="CU77" s="1307"/>
      <c r="CV77" s="1307">
        <v>11.4</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626</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7.1</v>
      </c>
      <c r="BY79" s="1307"/>
      <c r="BZ79" s="1307"/>
      <c r="CA79" s="1307"/>
      <c r="CB79" s="1307"/>
      <c r="CC79" s="1307"/>
      <c r="CD79" s="1307"/>
      <c r="CE79" s="1307"/>
      <c r="CF79" s="1307">
        <v>6.6</v>
      </c>
      <c r="CG79" s="1307"/>
      <c r="CH79" s="1307"/>
      <c r="CI79" s="1307"/>
      <c r="CJ79" s="1307"/>
      <c r="CK79" s="1307"/>
      <c r="CL79" s="1307"/>
      <c r="CM79" s="1307"/>
      <c r="CN79" s="1307">
        <v>6.5</v>
      </c>
      <c r="CO79" s="1307"/>
      <c r="CP79" s="1307"/>
      <c r="CQ79" s="1307"/>
      <c r="CR79" s="1307"/>
      <c r="CS79" s="1307"/>
      <c r="CT79" s="1307"/>
      <c r="CU79" s="1307"/>
      <c r="CV79" s="1307">
        <v>6.7</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1QiCG4E5FDfQ7aGIU0fIFAHtltA/4CSWUdqhw7rXzK3/XYUrLEZ064pHCcAPaOxVck6A5Q6+NoDGsriWfUquw==" saltValue="mDD1xDndF6NhmuIYa0trz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AD113" sqref="AD11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sX2bdwowua1FEnjtE57dIZBbbLXGgAIGG1o2sg/ZftrSYZfQ91pq+HnFnw8TfsYf2VRpZ5UdDpFUGmbIXG/ig==" saltValue="v4/IApUOJyPfFJD/luIz6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55" workbookViewId="0">
      <selection activeCell="AE108" sqref="AE10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1jw6MFqRP4KD7PryzBxxMWN7luWFRdP098CUw/lip8Kmc9GtBjwO6IMDH6J+rCpWDAjOEbiggIWMr85ijbvkQ==" saltValue="pXnqAkRhIeq97+XA9WcuI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562</v>
      </c>
      <c r="G2" s="156"/>
      <c r="H2" s="157"/>
    </row>
    <row r="3" spans="1:8" x14ac:dyDescent="0.15">
      <c r="A3" s="153" t="s">
        <v>555</v>
      </c>
      <c r="B3" s="158"/>
      <c r="C3" s="159"/>
      <c r="D3" s="160">
        <v>43679</v>
      </c>
      <c r="E3" s="161"/>
      <c r="F3" s="162">
        <v>53292</v>
      </c>
      <c r="G3" s="163"/>
      <c r="H3" s="164"/>
    </row>
    <row r="4" spans="1:8" x14ac:dyDescent="0.15">
      <c r="A4" s="165"/>
      <c r="B4" s="166"/>
      <c r="C4" s="167"/>
      <c r="D4" s="168">
        <v>25958</v>
      </c>
      <c r="E4" s="169"/>
      <c r="F4" s="170">
        <v>28900</v>
      </c>
      <c r="G4" s="171"/>
      <c r="H4" s="172"/>
    </row>
    <row r="5" spans="1:8" x14ac:dyDescent="0.15">
      <c r="A5" s="153" t="s">
        <v>557</v>
      </c>
      <c r="B5" s="158"/>
      <c r="C5" s="159"/>
      <c r="D5" s="160">
        <v>51242</v>
      </c>
      <c r="E5" s="161"/>
      <c r="F5" s="162">
        <v>56894</v>
      </c>
      <c r="G5" s="163"/>
      <c r="H5" s="164"/>
    </row>
    <row r="6" spans="1:8" x14ac:dyDescent="0.15">
      <c r="A6" s="165"/>
      <c r="B6" s="166"/>
      <c r="C6" s="167"/>
      <c r="D6" s="168">
        <v>30971</v>
      </c>
      <c r="E6" s="169"/>
      <c r="F6" s="170">
        <v>32548</v>
      </c>
      <c r="G6" s="171"/>
      <c r="H6" s="172"/>
    </row>
    <row r="7" spans="1:8" x14ac:dyDescent="0.15">
      <c r="A7" s="153" t="s">
        <v>558</v>
      </c>
      <c r="B7" s="158"/>
      <c r="C7" s="159"/>
      <c r="D7" s="160">
        <v>64928</v>
      </c>
      <c r="E7" s="161"/>
      <c r="F7" s="162">
        <v>57122</v>
      </c>
      <c r="G7" s="163"/>
      <c r="H7" s="164"/>
    </row>
    <row r="8" spans="1:8" x14ac:dyDescent="0.15">
      <c r="A8" s="165"/>
      <c r="B8" s="166"/>
      <c r="C8" s="167"/>
      <c r="D8" s="168">
        <v>21705</v>
      </c>
      <c r="E8" s="169"/>
      <c r="F8" s="170">
        <v>36191</v>
      </c>
      <c r="G8" s="171"/>
      <c r="H8" s="172"/>
    </row>
    <row r="9" spans="1:8" x14ac:dyDescent="0.15">
      <c r="A9" s="153" t="s">
        <v>559</v>
      </c>
      <c r="B9" s="158"/>
      <c r="C9" s="159"/>
      <c r="D9" s="160">
        <v>66066</v>
      </c>
      <c r="E9" s="161"/>
      <c r="F9" s="162">
        <v>53655</v>
      </c>
      <c r="G9" s="163"/>
      <c r="H9" s="164"/>
    </row>
    <row r="10" spans="1:8" x14ac:dyDescent="0.15">
      <c r="A10" s="165"/>
      <c r="B10" s="166"/>
      <c r="C10" s="167"/>
      <c r="D10" s="168">
        <v>39545</v>
      </c>
      <c r="E10" s="169"/>
      <c r="F10" s="170">
        <v>32719</v>
      </c>
      <c r="G10" s="171"/>
      <c r="H10" s="172"/>
    </row>
    <row r="11" spans="1:8" x14ac:dyDescent="0.15">
      <c r="A11" s="153" t="s">
        <v>560</v>
      </c>
      <c r="B11" s="158"/>
      <c r="C11" s="159"/>
      <c r="D11" s="160">
        <v>118172</v>
      </c>
      <c r="E11" s="161"/>
      <c r="F11" s="162">
        <v>53869</v>
      </c>
      <c r="G11" s="163"/>
      <c r="H11" s="164"/>
    </row>
    <row r="12" spans="1:8" x14ac:dyDescent="0.15">
      <c r="A12" s="165"/>
      <c r="B12" s="166"/>
      <c r="C12" s="173"/>
      <c r="D12" s="168">
        <v>99283</v>
      </c>
      <c r="E12" s="169"/>
      <c r="F12" s="170">
        <v>35046</v>
      </c>
      <c r="G12" s="171"/>
      <c r="H12" s="172"/>
    </row>
    <row r="13" spans="1:8" x14ac:dyDescent="0.15">
      <c r="A13" s="153"/>
      <c r="B13" s="158"/>
      <c r="C13" s="174"/>
      <c r="D13" s="175">
        <v>68817</v>
      </c>
      <c r="E13" s="176"/>
      <c r="F13" s="177">
        <v>54966</v>
      </c>
      <c r="G13" s="178"/>
      <c r="H13" s="164"/>
    </row>
    <row r="14" spans="1:8" x14ac:dyDescent="0.15">
      <c r="A14" s="165"/>
      <c r="B14" s="166"/>
      <c r="C14" s="167"/>
      <c r="D14" s="168">
        <v>43492</v>
      </c>
      <c r="E14" s="169"/>
      <c r="F14" s="170">
        <v>33081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7.9</v>
      </c>
      <c r="C19" s="179">
        <f>ROUND(VALUE(SUBSTITUTE(実質収支比率等に係る経年分析!G$48,"▲","-")),2)</f>
        <v>8.31</v>
      </c>
      <c r="D19" s="179">
        <f>ROUND(VALUE(SUBSTITUTE(実質収支比率等に係る経年分析!H$48,"▲","-")),2)</f>
        <v>7.91</v>
      </c>
      <c r="E19" s="179">
        <f>ROUND(VALUE(SUBSTITUTE(実質収支比率等に係る経年分析!I$48,"▲","-")),2)</f>
        <v>8.98</v>
      </c>
      <c r="F19" s="179">
        <f>ROUND(VALUE(SUBSTITUTE(実質収支比率等に係る経年分析!J$48,"▲","-")),2)</f>
        <v>9.0399999999999991</v>
      </c>
    </row>
    <row r="20" spans="1:11" x14ac:dyDescent="0.15">
      <c r="A20" s="179" t="s">
        <v>54</v>
      </c>
      <c r="B20" s="179">
        <f>ROUND(VALUE(SUBSTITUTE(実質収支比率等に係る経年分析!F$47,"▲","-")),2)</f>
        <v>22.96</v>
      </c>
      <c r="C20" s="179">
        <f>ROUND(VALUE(SUBSTITUTE(実質収支比率等に係る経年分析!G$47,"▲","-")),2)</f>
        <v>27.25</v>
      </c>
      <c r="D20" s="179">
        <f>ROUND(VALUE(SUBSTITUTE(実質収支比率等に係る経年分析!H$47,"▲","-")),2)</f>
        <v>22</v>
      </c>
      <c r="E20" s="179">
        <f>ROUND(VALUE(SUBSTITUTE(実質収支比率等に係る経年分析!I$47,"▲","-")),2)</f>
        <v>21.88</v>
      </c>
      <c r="F20" s="179">
        <f>ROUND(VALUE(SUBSTITUTE(実質収支比率等に係る経年分析!J$47,"▲","-")),2)</f>
        <v>16.899999999999999</v>
      </c>
    </row>
    <row r="21" spans="1:11" x14ac:dyDescent="0.15">
      <c r="A21" s="179" t="s">
        <v>55</v>
      </c>
      <c r="B21" s="179">
        <f>IF(ISNUMBER(VALUE(SUBSTITUTE(実質収支比率等に係る経年分析!F$49,"▲","-"))),ROUND(VALUE(SUBSTITUTE(実質収支比率等に係る経年分析!F$49,"▲","-")),2),NA())</f>
        <v>1.61</v>
      </c>
      <c r="C21" s="179">
        <f>IF(ISNUMBER(VALUE(SUBSTITUTE(実質収支比率等に係る経年分析!G$49,"▲","-"))),ROUND(VALUE(SUBSTITUTE(実質収支比率等に係る経年分析!G$49,"▲","-")),2),NA())</f>
        <v>4.99</v>
      </c>
      <c r="D21" s="179">
        <f>IF(ISNUMBER(VALUE(SUBSTITUTE(実質収支比率等に係る経年分析!H$49,"▲","-"))),ROUND(VALUE(SUBSTITUTE(実質収支比率等に係る経年分析!H$49,"▲","-")),2),NA())</f>
        <v>-6.18</v>
      </c>
      <c r="E21" s="179">
        <f>IF(ISNUMBER(VALUE(SUBSTITUTE(実質収支比率等に係る経年分析!I$49,"▲","-"))),ROUND(VALUE(SUBSTITUTE(実質収支比率等に係る経年分析!I$49,"▲","-")),2),NA())</f>
        <v>1.18</v>
      </c>
      <c r="F21" s="179">
        <f>IF(ISNUMBER(VALUE(SUBSTITUTE(実質収支比率等に係る経年分析!J$49,"▲","-"))),ROUND(VALUE(SUBSTITUTE(実質収支比率等に係る経年分析!J$49,"▲","-")),2),NA())</f>
        <v>-4.97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7.0000000000000007E-2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庄内町風力発電事業特別会計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0.31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0.43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庄内町農業集落排水事業特別会計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0.32</v>
      </c>
    </row>
    <row r="31" spans="1:11" x14ac:dyDescent="0.15">
      <c r="A31" s="180" t="str">
        <f>IF(連結実質赤字比率に係る赤字・黒字の構成分析!C$39="",NA(),連結実質赤字比率に係る赤字・黒字の構成分析!C$39)</f>
        <v>庄内町下水道事業特別会計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0.45</v>
      </c>
    </row>
    <row r="32" spans="1:11" x14ac:dyDescent="0.15">
      <c r="A32" s="180" t="str">
        <f>IF(連結実質赤字比率に係る赤字・黒字の構成分析!C$38="",NA(),連結実質赤字比率に係る赤字・黒字の構成分析!C$38)</f>
        <v>庄内町介護保険特別会計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1.02</v>
      </c>
    </row>
    <row r="33" spans="1:16" x14ac:dyDescent="0.15">
      <c r="A33" s="180" t="str">
        <f>IF(連結実質赤字比率に係る赤字・黒字の構成分析!C$37="",NA(),連結実質赤字比率に係る赤字・黒字の構成分析!C$37)</f>
        <v>庄内町国民健康保険特別会計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1.93</v>
      </c>
    </row>
    <row r="34" spans="1:16" x14ac:dyDescent="0.15">
      <c r="A34" s="180" t="str">
        <f>IF(連結実質赤字比率に係る赤字・黒字の構成分析!C$36="",NA(),連結実質赤字比率に係る赤字・黒字の構成分析!C$36)</f>
        <v>庄内町水道事業会計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2.92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3.14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3.89</v>
      </c>
    </row>
    <row r="35" spans="1:16" x14ac:dyDescent="0.15">
      <c r="A35" s="180" t="str">
        <f>IF(連結実質赤字比率に係る赤字・黒字の構成分析!C$35="",NA(),連結実質赤字比率に係る赤字・黒字の構成分析!C$35)</f>
        <v>庄内町ガス事業会計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2.64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3.93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4.67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7.89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8.31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9.0299999999999994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1417</v>
      </c>
      <c r="E42" s="181"/>
      <c r="F42" s="181"/>
      <c r="G42" s="181">
        <f>'実質公債費比率（分子）の構造'!L$52</f>
        <v>1418</v>
      </c>
      <c r="H42" s="181"/>
      <c r="I42" s="181"/>
      <c r="J42" s="181">
        <f>'実質公債費比率（分子）の構造'!M$52</f>
        <v>1491</v>
      </c>
      <c r="K42" s="181"/>
      <c r="L42" s="181"/>
      <c r="M42" s="181">
        <f>'実質公債費比率（分子）の構造'!N$52</f>
        <v>1639</v>
      </c>
      <c r="N42" s="181"/>
      <c r="O42" s="181"/>
      <c r="P42" s="181">
        <f>'実質公債費比率（分子）の構造'!O$52</f>
        <v>1691</v>
      </c>
    </row>
    <row r="43" spans="1:16" x14ac:dyDescent="0.15">
      <c r="A43" s="181" t="s">
        <v>63</v>
      </c>
      <c r="B43" s="181">
        <f>'実質公債費比率（分子）の構造'!K$51</f>
        <v>0</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f>'実質公債費比率（分子）の構造'!O$51</f>
        <v>0</v>
      </c>
      <c r="O43" s="181"/>
      <c r="P43" s="181"/>
    </row>
    <row r="44" spans="1:16" x14ac:dyDescent="0.15">
      <c r="A44" s="181" t="s">
        <v>64</v>
      </c>
      <c r="B44" s="181">
        <f>'実質公債費比率（分子）の構造'!K$50</f>
        <v>15</v>
      </c>
      <c r="C44" s="181"/>
      <c r="D44" s="181"/>
      <c r="E44" s="181">
        <f>'実質公債費比率（分子）の構造'!L$50</f>
        <v>15</v>
      </c>
      <c r="F44" s="181"/>
      <c r="G44" s="181"/>
      <c r="H44" s="181">
        <f>'実質公債費比率（分子）の構造'!M$50</f>
        <v>15</v>
      </c>
      <c r="I44" s="181"/>
      <c r="J44" s="181"/>
      <c r="K44" s="181">
        <f>'実質公債費比率（分子）の構造'!N$50</f>
        <v>15</v>
      </c>
      <c r="L44" s="181"/>
      <c r="M44" s="181"/>
      <c r="N44" s="181">
        <f>'実質公債費比率（分子）の構造'!O$50</f>
        <v>12</v>
      </c>
      <c r="O44" s="181"/>
      <c r="P44" s="181"/>
    </row>
    <row r="45" spans="1:16" x14ac:dyDescent="0.15">
      <c r="A45" s="181" t="s">
        <v>65</v>
      </c>
      <c r="B45" s="181">
        <f>'実質公債費比率（分子）の構造'!K$49</f>
        <v>74</v>
      </c>
      <c r="C45" s="181"/>
      <c r="D45" s="181"/>
      <c r="E45" s="181">
        <f>'実質公債費比率（分子）の構造'!L$49</f>
        <v>61</v>
      </c>
      <c r="F45" s="181"/>
      <c r="G45" s="181"/>
      <c r="H45" s="181">
        <f>'実質公債費比率（分子）の構造'!M$49</f>
        <v>37</v>
      </c>
      <c r="I45" s="181"/>
      <c r="J45" s="181"/>
      <c r="K45" s="181">
        <f>'実質公債費比率（分子）の構造'!N$49</f>
        <v>11</v>
      </c>
      <c r="L45" s="181"/>
      <c r="M45" s="181"/>
      <c r="N45" s="181">
        <f>'実質公債費比率（分子）の構造'!O$49</f>
        <v>11</v>
      </c>
      <c r="O45" s="181"/>
      <c r="P45" s="181"/>
    </row>
    <row r="46" spans="1:16" x14ac:dyDescent="0.15">
      <c r="A46" s="181" t="s">
        <v>66</v>
      </c>
      <c r="B46" s="181">
        <f>'実質公債費比率（分子）の構造'!K$48</f>
        <v>714</v>
      </c>
      <c r="C46" s="181"/>
      <c r="D46" s="181"/>
      <c r="E46" s="181">
        <f>'実質公債費比率（分子）の構造'!L$48</f>
        <v>723</v>
      </c>
      <c r="F46" s="181"/>
      <c r="G46" s="181"/>
      <c r="H46" s="181">
        <f>'実質公債費比率（分子）の構造'!M$48</f>
        <v>725</v>
      </c>
      <c r="I46" s="181"/>
      <c r="J46" s="181"/>
      <c r="K46" s="181">
        <f>'実質公債費比率（分子）の構造'!N$48</f>
        <v>733</v>
      </c>
      <c r="L46" s="181"/>
      <c r="M46" s="181"/>
      <c r="N46" s="181">
        <f>'実質公債費比率（分子）の構造'!O$48</f>
        <v>703</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1177</v>
      </c>
      <c r="C49" s="181"/>
      <c r="D49" s="181"/>
      <c r="E49" s="181">
        <f>'実質公債費比率（分子）の構造'!L$45</f>
        <v>1162</v>
      </c>
      <c r="F49" s="181"/>
      <c r="G49" s="181"/>
      <c r="H49" s="181">
        <f>'実質公債費比率（分子）の構造'!M$45</f>
        <v>1297</v>
      </c>
      <c r="I49" s="181"/>
      <c r="J49" s="181"/>
      <c r="K49" s="181">
        <f>'実質公債費比率（分子）の構造'!N$45</f>
        <v>1530</v>
      </c>
      <c r="L49" s="181"/>
      <c r="M49" s="181"/>
      <c r="N49" s="181">
        <f>'実質公債費比率（分子）の構造'!O$45</f>
        <v>1645</v>
      </c>
      <c r="O49" s="181"/>
      <c r="P49" s="181"/>
    </row>
    <row r="50" spans="1:16" x14ac:dyDescent="0.15">
      <c r="A50" s="181" t="s">
        <v>70</v>
      </c>
      <c r="B50" s="181" t="e">
        <f>NA()</f>
        <v>#N/A</v>
      </c>
      <c r="C50" s="181">
        <f>IF(ISNUMBER('実質公債費比率（分子）の構造'!K$53),'実質公債費比率（分子）の構造'!K$53,NA())</f>
        <v>563</v>
      </c>
      <c r="D50" s="181" t="e">
        <f>NA()</f>
        <v>#N/A</v>
      </c>
      <c r="E50" s="181" t="e">
        <f>NA()</f>
        <v>#N/A</v>
      </c>
      <c r="F50" s="181">
        <f>IF(ISNUMBER('実質公債費比率（分子）の構造'!L$53),'実質公債費比率（分子）の構造'!L$53,NA())</f>
        <v>543</v>
      </c>
      <c r="G50" s="181" t="e">
        <f>NA()</f>
        <v>#N/A</v>
      </c>
      <c r="H50" s="181" t="e">
        <f>NA()</f>
        <v>#N/A</v>
      </c>
      <c r="I50" s="181">
        <f>IF(ISNUMBER('実質公債費比率（分子）の構造'!M$53),'実質公債費比率（分子）の構造'!M$53,NA())</f>
        <v>583</v>
      </c>
      <c r="J50" s="181" t="e">
        <f>NA()</f>
        <v>#N/A</v>
      </c>
      <c r="K50" s="181" t="e">
        <f>NA()</f>
        <v>#N/A</v>
      </c>
      <c r="L50" s="181">
        <f>IF(ISNUMBER('実質公債費比率（分子）の構造'!N$53),'実質公債費比率（分子）の構造'!N$53,NA())</f>
        <v>650</v>
      </c>
      <c r="M50" s="181" t="e">
        <f>NA()</f>
        <v>#N/A</v>
      </c>
      <c r="N50" s="181" t="e">
        <f>NA()</f>
        <v>#N/A</v>
      </c>
      <c r="O50" s="181">
        <f>IF(ISNUMBER('実質公債費比率（分子）の構造'!O$53),'実質公債費比率（分子）の構造'!O$53,NA())</f>
        <v>680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15423</v>
      </c>
      <c r="E56" s="180"/>
      <c r="F56" s="180"/>
      <c r="G56" s="180">
        <f>'将来負担比率（分子）の構造'!J$52</f>
        <v>15612</v>
      </c>
      <c r="H56" s="180"/>
      <c r="I56" s="180"/>
      <c r="J56" s="180">
        <f>'将来負担比率（分子）の構造'!K$52</f>
        <v>15449</v>
      </c>
      <c r="K56" s="180"/>
      <c r="L56" s="180"/>
      <c r="M56" s="180">
        <f>'将来負担比率（分子）の構造'!L$52</f>
        <v>14998</v>
      </c>
      <c r="N56" s="180"/>
      <c r="O56" s="180"/>
      <c r="P56" s="180">
        <f>'将来負担比率（分子）の構造'!M$52</f>
        <v>15335</v>
      </c>
    </row>
    <row r="57" spans="1:16" x14ac:dyDescent="0.15">
      <c r="A57" s="180" t="s">
        <v>41</v>
      </c>
      <c r="B57" s="180"/>
      <c r="C57" s="180"/>
      <c r="D57" s="180">
        <f>'将来負担比率（分子）の構造'!I$51</f>
        <v>1149</v>
      </c>
      <c r="E57" s="180"/>
      <c r="F57" s="180"/>
      <c r="G57" s="180">
        <f>'将来負担比率（分子）の構造'!J$51</f>
        <v>1043</v>
      </c>
      <c r="H57" s="180"/>
      <c r="I57" s="180"/>
      <c r="J57" s="180">
        <f>'将来負担比率（分子）の構造'!K$51</f>
        <v>945</v>
      </c>
      <c r="K57" s="180"/>
      <c r="L57" s="180"/>
      <c r="M57" s="180">
        <f>'将来負担比率（分子）の構造'!L$51</f>
        <v>843</v>
      </c>
      <c r="N57" s="180"/>
      <c r="O57" s="180"/>
      <c r="P57" s="180">
        <f>'将来負担比率（分子）の構造'!M$51</f>
        <v>759</v>
      </c>
    </row>
    <row r="58" spans="1:16" x14ac:dyDescent="0.15">
      <c r="A58" s="180" t="s">
        <v>40</v>
      </c>
      <c r="B58" s="180"/>
      <c r="C58" s="180"/>
      <c r="D58" s="180">
        <f>'将来負担比率（分子）の構造'!I$50</f>
        <v>3503</v>
      </c>
      <c r="E58" s="180"/>
      <c r="F58" s="180"/>
      <c r="G58" s="180">
        <f>'将来負担比率（分子）の構造'!J$50</f>
        <v>3750</v>
      </c>
      <c r="H58" s="180"/>
      <c r="I58" s="180"/>
      <c r="J58" s="180">
        <f>'将来負担比率（分子）の構造'!K$50</f>
        <v>4029</v>
      </c>
      <c r="K58" s="180"/>
      <c r="L58" s="180"/>
      <c r="M58" s="180">
        <f>'将来負担比率（分子）の構造'!L$50</f>
        <v>4361</v>
      </c>
      <c r="N58" s="180"/>
      <c r="O58" s="180"/>
      <c r="P58" s="180">
        <f>'将来負担比率（分子）の構造'!M$50</f>
        <v>4183</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111</v>
      </c>
      <c r="C61" s="180"/>
      <c r="D61" s="180"/>
      <c r="E61" s="180">
        <f>'将来負担比率（分子）の構造'!J$46</f>
        <v>117</v>
      </c>
      <c r="F61" s="180"/>
      <c r="G61" s="180"/>
      <c r="H61" s="180">
        <f>'将来負担比率（分子）の構造'!K$46</f>
        <v>87</v>
      </c>
      <c r="I61" s="180"/>
      <c r="J61" s="180"/>
      <c r="K61" s="180">
        <f>'将来負担比率（分子）の構造'!L$46</f>
        <v>88</v>
      </c>
      <c r="L61" s="180"/>
      <c r="M61" s="180"/>
      <c r="N61" s="180">
        <f>'将来負担比率（分子）の構造'!M$46</f>
        <v>77</v>
      </c>
      <c r="O61" s="180"/>
      <c r="P61" s="180"/>
    </row>
    <row r="62" spans="1:16" x14ac:dyDescent="0.15">
      <c r="A62" s="180" t="s">
        <v>34</v>
      </c>
      <c r="B62" s="180">
        <f>'将来負担比率（分子）の構造'!I$45</f>
        <v>2052</v>
      </c>
      <c r="C62" s="180"/>
      <c r="D62" s="180"/>
      <c r="E62" s="180">
        <f>'将来負担比率（分子）の構造'!J$45</f>
        <v>1988</v>
      </c>
      <c r="F62" s="180"/>
      <c r="G62" s="180"/>
      <c r="H62" s="180">
        <f>'将来負担比率（分子）の構造'!K$45</f>
        <v>1934</v>
      </c>
      <c r="I62" s="180"/>
      <c r="J62" s="180"/>
      <c r="K62" s="180">
        <f>'将来負担比率（分子）の構造'!L$45</f>
        <v>1853</v>
      </c>
      <c r="L62" s="180"/>
      <c r="M62" s="180"/>
      <c r="N62" s="180">
        <f>'将来負担比率（分子）の構造'!M$45</f>
        <v>1770</v>
      </c>
      <c r="O62" s="180"/>
      <c r="P62" s="180"/>
    </row>
    <row r="63" spans="1:16" x14ac:dyDescent="0.15">
      <c r="A63" s="180" t="s">
        <v>33</v>
      </c>
      <c r="B63" s="180">
        <f>'将来負担比率（分子）の構造'!I$44</f>
        <v>134</v>
      </c>
      <c r="C63" s="180"/>
      <c r="D63" s="180"/>
      <c r="E63" s="180">
        <f>'将来負担比率（分子）の構造'!J$44</f>
        <v>68</v>
      </c>
      <c r="F63" s="180"/>
      <c r="G63" s="180"/>
      <c r="H63" s="180">
        <f>'将来負担比率（分子）の構造'!K$44</f>
        <v>36</v>
      </c>
      <c r="I63" s="180"/>
      <c r="J63" s="180"/>
      <c r="K63" s="180">
        <f>'将来負担比率（分子）の構造'!L$44</f>
        <v>30</v>
      </c>
      <c r="L63" s="180"/>
      <c r="M63" s="180"/>
      <c r="N63" s="180">
        <f>'将来負担比率（分子）の構造'!M$44</f>
        <v>25</v>
      </c>
      <c r="O63" s="180"/>
      <c r="P63" s="180"/>
    </row>
    <row r="64" spans="1:16" x14ac:dyDescent="0.15">
      <c r="A64" s="180" t="s">
        <v>32</v>
      </c>
      <c r="B64" s="180">
        <f>'将来負担比率（分子）の構造'!I$43</f>
        <v>8757</v>
      </c>
      <c r="C64" s="180"/>
      <c r="D64" s="180"/>
      <c r="E64" s="180">
        <f>'将来負担比率（分子）の構造'!J$43</f>
        <v>8409</v>
      </c>
      <c r="F64" s="180"/>
      <c r="G64" s="180"/>
      <c r="H64" s="180">
        <f>'将来負担比率（分子）の構造'!K$43</f>
        <v>8055</v>
      </c>
      <c r="I64" s="180"/>
      <c r="J64" s="180"/>
      <c r="K64" s="180">
        <f>'将来負担比率（分子）の構造'!L$43</f>
        <v>7497</v>
      </c>
      <c r="L64" s="180"/>
      <c r="M64" s="180"/>
      <c r="N64" s="180">
        <f>'将来負担比率（分子）の構造'!M$43</f>
        <v>6965</v>
      </c>
      <c r="O64" s="180"/>
      <c r="P64" s="180"/>
    </row>
    <row r="65" spans="1:16" x14ac:dyDescent="0.15">
      <c r="A65" s="180" t="s">
        <v>31</v>
      </c>
      <c r="B65" s="180">
        <f>'将来負担比率（分子）の構造'!I$42</f>
        <v>86</v>
      </c>
      <c r="C65" s="180"/>
      <c r="D65" s="180"/>
      <c r="E65" s="180">
        <f>'将来負担比率（分子）の構造'!J$42</f>
        <v>71</v>
      </c>
      <c r="F65" s="180"/>
      <c r="G65" s="180"/>
      <c r="H65" s="180">
        <f>'将来負担比率（分子）の構造'!K$42</f>
        <v>56</v>
      </c>
      <c r="I65" s="180"/>
      <c r="J65" s="180"/>
      <c r="K65" s="180">
        <f>'将来負担比率（分子）の構造'!L$42</f>
        <v>41</v>
      </c>
      <c r="L65" s="180"/>
      <c r="M65" s="180"/>
      <c r="N65" s="180">
        <f>'将来負担比率（分子）の構造'!M$42</f>
        <v>29</v>
      </c>
      <c r="O65" s="180"/>
      <c r="P65" s="180"/>
    </row>
    <row r="66" spans="1:16" x14ac:dyDescent="0.15">
      <c r="A66" s="180" t="s">
        <v>30</v>
      </c>
      <c r="B66" s="180">
        <f>'将来負担比率（分子）の構造'!I$41</f>
        <v>14483</v>
      </c>
      <c r="C66" s="180"/>
      <c r="D66" s="180"/>
      <c r="E66" s="180">
        <f>'将来負担比率（分子）の構造'!J$41</f>
        <v>14653</v>
      </c>
      <c r="F66" s="180"/>
      <c r="G66" s="180"/>
      <c r="H66" s="180">
        <f>'将来負担比率（分子）の構造'!K$41</f>
        <v>14808</v>
      </c>
      <c r="I66" s="180"/>
      <c r="J66" s="180"/>
      <c r="K66" s="180">
        <f>'将来負担比率（分子）の構造'!L$41</f>
        <v>14656</v>
      </c>
      <c r="L66" s="180"/>
      <c r="M66" s="180"/>
      <c r="N66" s="180">
        <f>'将来負担比率（分子）の構造'!M$41</f>
        <v>15458</v>
      </c>
      <c r="O66" s="180"/>
      <c r="P66" s="180"/>
    </row>
    <row r="67" spans="1:16" x14ac:dyDescent="0.15">
      <c r="A67" s="180" t="s">
        <v>74</v>
      </c>
      <c r="B67" s="180" t="e">
        <f>NA()</f>
        <v>#N/A</v>
      </c>
      <c r="C67" s="180">
        <f>IF(ISNUMBER('将来負担比率（分子）の構造'!I$53), IF('将来負担比率（分子）の構造'!I$53 &lt; 0, 0, '将来負担比率（分子）の構造'!I$53), NA())</f>
        <v>5549</v>
      </c>
      <c r="D67" s="180" t="e">
        <f>NA()</f>
        <v>#N/A</v>
      </c>
      <c r="E67" s="180" t="e">
        <f>NA()</f>
        <v>#N/A</v>
      </c>
      <c r="F67" s="180">
        <f>IF(ISNUMBER('将来負担比率（分子）の構造'!J$53), IF('将来負担比率（分子）の構造'!J$53 &lt; 0, 0, '将来負担比率（分子）の構造'!J$53), NA())</f>
        <v>4899</v>
      </c>
      <c r="G67" s="180" t="e">
        <f>NA()</f>
        <v>#N/A</v>
      </c>
      <c r="H67" s="180" t="e">
        <f>NA()</f>
        <v>#N/A</v>
      </c>
      <c r="I67" s="180">
        <f>IF(ISNUMBER('将来負担比率（分子）の構造'!K$53), IF('将来負担比率（分子）の構造'!K$53 &lt; 0, 0, '将来負担比率（分子）の構造'!K$53), NA())</f>
        <v>4553</v>
      </c>
      <c r="J67" s="180" t="e">
        <f>NA()</f>
        <v>#N/A</v>
      </c>
      <c r="K67" s="180" t="e">
        <f>NA()</f>
        <v>#N/A</v>
      </c>
      <c r="L67" s="180">
        <f>IF(ISNUMBER('将来負担比率（分子）の構造'!L$53), IF('将来負担比率（分子）の構造'!L$53 &lt; 0, 0, '将来負担比率（分子）の構造'!L$53), NA())</f>
        <v>3963</v>
      </c>
      <c r="M67" s="180" t="e">
        <f>NA()</f>
        <v>#N/A</v>
      </c>
      <c r="N67" s="180" t="e">
        <f>NA()</f>
        <v>#N/A</v>
      </c>
      <c r="O67" s="180">
        <f>IF(ISNUMBER('将来負担比率（分子）の構造'!M$53), IF('将来負担比率（分子）の構造'!M$53 &lt; 0, 0, '将来負担比率（分子）の構造'!M$53), NA())</f>
        <v>4046</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1571</v>
      </c>
      <c r="C72" s="184">
        <f>基金残高に係る経年分析!G55</f>
        <v>1575</v>
      </c>
      <c r="D72" s="184">
        <f>基金残高に係る経年分析!H55</f>
        <v>1214</v>
      </c>
    </row>
    <row r="73" spans="1:16" x14ac:dyDescent="0.15">
      <c r="A73" s="183" t="s">
        <v>77</v>
      </c>
      <c r="B73" s="184">
        <f>基金残高に係る経年分析!F56</f>
        <v>1549</v>
      </c>
      <c r="C73" s="184">
        <f>基金残高に係る経年分析!G56</f>
        <v>1663</v>
      </c>
      <c r="D73" s="184">
        <f>基金残高に係る経年分析!H56</f>
        <v>1719</v>
      </c>
    </row>
    <row r="74" spans="1:16" x14ac:dyDescent="0.15">
      <c r="A74" s="183" t="s">
        <v>78</v>
      </c>
      <c r="B74" s="184">
        <f>基金残高に係る経年分析!F57</f>
        <v>2040</v>
      </c>
      <c r="C74" s="184">
        <f>基金残高に係る経年分析!G57</f>
        <v>2054</v>
      </c>
      <c r="D74" s="184">
        <f>基金残高に係る経年分析!H57</f>
        <v>2032</v>
      </c>
    </row>
  </sheetData>
  <sheetProtection algorithmName="SHA-512" hashValue="ORHNuWciQsZr4EuskM+P48OsEwOR1XMB0WOmQbnGP2OadIXquGNX+2L/T0EXVS+zNVRz0pN7az1x4jtNXeu3uA==" saltValue="QMdsw+pDgblCnODd47Kb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1987466</v>
      </c>
      <c r="S5" s="727"/>
      <c r="T5" s="727"/>
      <c r="U5" s="727"/>
      <c r="V5" s="727"/>
      <c r="W5" s="727"/>
      <c r="X5" s="727"/>
      <c r="Y5" s="773"/>
      <c r="Z5" s="791">
        <v>14.4</v>
      </c>
      <c r="AA5" s="791"/>
      <c r="AB5" s="791"/>
      <c r="AC5" s="791"/>
      <c r="AD5" s="792">
        <v>1924481</v>
      </c>
      <c r="AE5" s="792"/>
      <c r="AF5" s="792"/>
      <c r="AG5" s="792"/>
      <c r="AH5" s="792"/>
      <c r="AI5" s="792"/>
      <c r="AJ5" s="792"/>
      <c r="AK5" s="792"/>
      <c r="AL5" s="774">
        <v>27.8</v>
      </c>
      <c r="AM5" s="743"/>
      <c r="AN5" s="743"/>
      <c r="AO5" s="775"/>
      <c r="AP5" s="760" t="s">
        <v>227</v>
      </c>
      <c r="AQ5" s="761"/>
      <c r="AR5" s="761"/>
      <c r="AS5" s="761"/>
      <c r="AT5" s="761"/>
      <c r="AU5" s="761"/>
      <c r="AV5" s="761"/>
      <c r="AW5" s="761"/>
      <c r="AX5" s="761"/>
      <c r="AY5" s="761"/>
      <c r="AZ5" s="761"/>
      <c r="BA5" s="761"/>
      <c r="BB5" s="761"/>
      <c r="BC5" s="761"/>
      <c r="BD5" s="761"/>
      <c r="BE5" s="761"/>
      <c r="BF5" s="762"/>
      <c r="BG5" s="661">
        <v>1916701</v>
      </c>
      <c r="BH5" s="664"/>
      <c r="BI5" s="664"/>
      <c r="BJ5" s="664"/>
      <c r="BK5" s="664"/>
      <c r="BL5" s="664"/>
      <c r="BM5" s="664"/>
      <c r="BN5" s="665"/>
      <c r="BO5" s="723">
        <v>96.4</v>
      </c>
      <c r="BP5" s="723"/>
      <c r="BQ5" s="723"/>
      <c r="BR5" s="723"/>
      <c r="BS5" s="724">
        <v>14790</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102338</v>
      </c>
      <c r="S6" s="664"/>
      <c r="T6" s="664"/>
      <c r="U6" s="664"/>
      <c r="V6" s="664"/>
      <c r="W6" s="664"/>
      <c r="X6" s="664"/>
      <c r="Y6" s="665"/>
      <c r="Z6" s="723">
        <v>0.7</v>
      </c>
      <c r="AA6" s="723"/>
      <c r="AB6" s="723"/>
      <c r="AC6" s="723"/>
      <c r="AD6" s="724">
        <v>102338</v>
      </c>
      <c r="AE6" s="724"/>
      <c r="AF6" s="724"/>
      <c r="AG6" s="724"/>
      <c r="AH6" s="724"/>
      <c r="AI6" s="724"/>
      <c r="AJ6" s="724"/>
      <c r="AK6" s="724"/>
      <c r="AL6" s="666">
        <v>1.5</v>
      </c>
      <c r="AM6" s="667"/>
      <c r="AN6" s="667"/>
      <c r="AO6" s="725"/>
      <c r="AP6" s="658" t="s">
        <v>232</v>
      </c>
      <c r="AQ6" s="659"/>
      <c r="AR6" s="659"/>
      <c r="AS6" s="659"/>
      <c r="AT6" s="659"/>
      <c r="AU6" s="659"/>
      <c r="AV6" s="659"/>
      <c r="AW6" s="659"/>
      <c r="AX6" s="659"/>
      <c r="AY6" s="659"/>
      <c r="AZ6" s="659"/>
      <c r="BA6" s="659"/>
      <c r="BB6" s="659"/>
      <c r="BC6" s="659"/>
      <c r="BD6" s="659"/>
      <c r="BE6" s="659"/>
      <c r="BF6" s="660"/>
      <c r="BG6" s="661">
        <v>1916701</v>
      </c>
      <c r="BH6" s="664"/>
      <c r="BI6" s="664"/>
      <c r="BJ6" s="664"/>
      <c r="BK6" s="664"/>
      <c r="BL6" s="664"/>
      <c r="BM6" s="664"/>
      <c r="BN6" s="665"/>
      <c r="BO6" s="723">
        <v>96.4</v>
      </c>
      <c r="BP6" s="723"/>
      <c r="BQ6" s="723"/>
      <c r="BR6" s="723"/>
      <c r="BS6" s="724">
        <v>14790</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110474</v>
      </c>
      <c r="CS6" s="664"/>
      <c r="CT6" s="664"/>
      <c r="CU6" s="664"/>
      <c r="CV6" s="664"/>
      <c r="CW6" s="664"/>
      <c r="CX6" s="664"/>
      <c r="CY6" s="665"/>
      <c r="CZ6" s="774">
        <v>0.8</v>
      </c>
      <c r="DA6" s="743"/>
      <c r="DB6" s="743"/>
      <c r="DC6" s="777"/>
      <c r="DD6" s="669" t="s">
        <v>234</v>
      </c>
      <c r="DE6" s="664"/>
      <c r="DF6" s="664"/>
      <c r="DG6" s="664"/>
      <c r="DH6" s="664"/>
      <c r="DI6" s="664"/>
      <c r="DJ6" s="664"/>
      <c r="DK6" s="664"/>
      <c r="DL6" s="664"/>
      <c r="DM6" s="664"/>
      <c r="DN6" s="664"/>
      <c r="DO6" s="664"/>
      <c r="DP6" s="665"/>
      <c r="DQ6" s="669">
        <v>110461</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3521</v>
      </c>
      <c r="S7" s="664"/>
      <c r="T7" s="664"/>
      <c r="U7" s="664"/>
      <c r="V7" s="664"/>
      <c r="W7" s="664"/>
      <c r="X7" s="664"/>
      <c r="Y7" s="665"/>
      <c r="Z7" s="723">
        <v>0</v>
      </c>
      <c r="AA7" s="723"/>
      <c r="AB7" s="723"/>
      <c r="AC7" s="723"/>
      <c r="AD7" s="724">
        <v>3521</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872241</v>
      </c>
      <c r="BH7" s="664"/>
      <c r="BI7" s="664"/>
      <c r="BJ7" s="664"/>
      <c r="BK7" s="664"/>
      <c r="BL7" s="664"/>
      <c r="BM7" s="664"/>
      <c r="BN7" s="665"/>
      <c r="BO7" s="723">
        <v>43.9</v>
      </c>
      <c r="BP7" s="723"/>
      <c r="BQ7" s="723"/>
      <c r="BR7" s="723"/>
      <c r="BS7" s="724">
        <v>14790</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2932783</v>
      </c>
      <c r="CS7" s="664"/>
      <c r="CT7" s="664"/>
      <c r="CU7" s="664"/>
      <c r="CV7" s="664"/>
      <c r="CW7" s="664"/>
      <c r="CX7" s="664"/>
      <c r="CY7" s="665"/>
      <c r="CZ7" s="723">
        <v>22.3</v>
      </c>
      <c r="DA7" s="723"/>
      <c r="DB7" s="723"/>
      <c r="DC7" s="723"/>
      <c r="DD7" s="669">
        <v>1415840</v>
      </c>
      <c r="DE7" s="664"/>
      <c r="DF7" s="664"/>
      <c r="DG7" s="664"/>
      <c r="DH7" s="664"/>
      <c r="DI7" s="664"/>
      <c r="DJ7" s="664"/>
      <c r="DK7" s="664"/>
      <c r="DL7" s="664"/>
      <c r="DM7" s="664"/>
      <c r="DN7" s="664"/>
      <c r="DO7" s="664"/>
      <c r="DP7" s="665"/>
      <c r="DQ7" s="669">
        <v>1449259</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4241</v>
      </c>
      <c r="S8" s="664"/>
      <c r="T8" s="664"/>
      <c r="U8" s="664"/>
      <c r="V8" s="664"/>
      <c r="W8" s="664"/>
      <c r="X8" s="664"/>
      <c r="Y8" s="665"/>
      <c r="Z8" s="723">
        <v>0</v>
      </c>
      <c r="AA8" s="723"/>
      <c r="AB8" s="723"/>
      <c r="AC8" s="723"/>
      <c r="AD8" s="724">
        <v>4241</v>
      </c>
      <c r="AE8" s="724"/>
      <c r="AF8" s="724"/>
      <c r="AG8" s="724"/>
      <c r="AH8" s="724"/>
      <c r="AI8" s="724"/>
      <c r="AJ8" s="724"/>
      <c r="AK8" s="724"/>
      <c r="AL8" s="666">
        <v>0.1</v>
      </c>
      <c r="AM8" s="667"/>
      <c r="AN8" s="667"/>
      <c r="AO8" s="725"/>
      <c r="AP8" s="658" t="s">
        <v>239</v>
      </c>
      <c r="AQ8" s="659"/>
      <c r="AR8" s="659"/>
      <c r="AS8" s="659"/>
      <c r="AT8" s="659"/>
      <c r="AU8" s="659"/>
      <c r="AV8" s="659"/>
      <c r="AW8" s="659"/>
      <c r="AX8" s="659"/>
      <c r="AY8" s="659"/>
      <c r="AZ8" s="659"/>
      <c r="BA8" s="659"/>
      <c r="BB8" s="659"/>
      <c r="BC8" s="659"/>
      <c r="BD8" s="659"/>
      <c r="BE8" s="659"/>
      <c r="BF8" s="660"/>
      <c r="BG8" s="661">
        <v>38758</v>
      </c>
      <c r="BH8" s="664"/>
      <c r="BI8" s="664"/>
      <c r="BJ8" s="664"/>
      <c r="BK8" s="664"/>
      <c r="BL8" s="664"/>
      <c r="BM8" s="664"/>
      <c r="BN8" s="665"/>
      <c r="BO8" s="723">
        <v>2</v>
      </c>
      <c r="BP8" s="723"/>
      <c r="BQ8" s="723"/>
      <c r="BR8" s="723"/>
      <c r="BS8" s="669" t="s">
        <v>175</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2860664</v>
      </c>
      <c r="CS8" s="664"/>
      <c r="CT8" s="664"/>
      <c r="CU8" s="664"/>
      <c r="CV8" s="664"/>
      <c r="CW8" s="664"/>
      <c r="CX8" s="664"/>
      <c r="CY8" s="665"/>
      <c r="CZ8" s="723">
        <v>21.8</v>
      </c>
      <c r="DA8" s="723"/>
      <c r="DB8" s="723"/>
      <c r="DC8" s="723"/>
      <c r="DD8" s="669">
        <v>78074</v>
      </c>
      <c r="DE8" s="664"/>
      <c r="DF8" s="664"/>
      <c r="DG8" s="664"/>
      <c r="DH8" s="664"/>
      <c r="DI8" s="664"/>
      <c r="DJ8" s="664"/>
      <c r="DK8" s="664"/>
      <c r="DL8" s="664"/>
      <c r="DM8" s="664"/>
      <c r="DN8" s="664"/>
      <c r="DO8" s="664"/>
      <c r="DP8" s="665"/>
      <c r="DQ8" s="669">
        <v>1608606</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3779</v>
      </c>
      <c r="S9" s="664"/>
      <c r="T9" s="664"/>
      <c r="U9" s="664"/>
      <c r="V9" s="664"/>
      <c r="W9" s="664"/>
      <c r="X9" s="664"/>
      <c r="Y9" s="665"/>
      <c r="Z9" s="723">
        <v>0</v>
      </c>
      <c r="AA9" s="723"/>
      <c r="AB9" s="723"/>
      <c r="AC9" s="723"/>
      <c r="AD9" s="724">
        <v>3779</v>
      </c>
      <c r="AE9" s="724"/>
      <c r="AF9" s="724"/>
      <c r="AG9" s="724"/>
      <c r="AH9" s="724"/>
      <c r="AI9" s="724"/>
      <c r="AJ9" s="724"/>
      <c r="AK9" s="724"/>
      <c r="AL9" s="666">
        <v>0.1</v>
      </c>
      <c r="AM9" s="667"/>
      <c r="AN9" s="667"/>
      <c r="AO9" s="725"/>
      <c r="AP9" s="658" t="s">
        <v>242</v>
      </c>
      <c r="AQ9" s="659"/>
      <c r="AR9" s="659"/>
      <c r="AS9" s="659"/>
      <c r="AT9" s="659"/>
      <c r="AU9" s="659"/>
      <c r="AV9" s="659"/>
      <c r="AW9" s="659"/>
      <c r="AX9" s="659"/>
      <c r="AY9" s="659"/>
      <c r="AZ9" s="659"/>
      <c r="BA9" s="659"/>
      <c r="BB9" s="659"/>
      <c r="BC9" s="659"/>
      <c r="BD9" s="659"/>
      <c r="BE9" s="659"/>
      <c r="BF9" s="660"/>
      <c r="BG9" s="661">
        <v>718455</v>
      </c>
      <c r="BH9" s="664"/>
      <c r="BI9" s="664"/>
      <c r="BJ9" s="664"/>
      <c r="BK9" s="664"/>
      <c r="BL9" s="664"/>
      <c r="BM9" s="664"/>
      <c r="BN9" s="665"/>
      <c r="BO9" s="723">
        <v>36.1</v>
      </c>
      <c r="BP9" s="723"/>
      <c r="BQ9" s="723"/>
      <c r="BR9" s="723"/>
      <c r="BS9" s="669" t="s">
        <v>128</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455809</v>
      </c>
      <c r="CS9" s="664"/>
      <c r="CT9" s="664"/>
      <c r="CU9" s="664"/>
      <c r="CV9" s="664"/>
      <c r="CW9" s="664"/>
      <c r="CX9" s="664"/>
      <c r="CY9" s="665"/>
      <c r="CZ9" s="723">
        <v>3.5</v>
      </c>
      <c r="DA9" s="723"/>
      <c r="DB9" s="723"/>
      <c r="DC9" s="723"/>
      <c r="DD9" s="669">
        <v>8918</v>
      </c>
      <c r="DE9" s="664"/>
      <c r="DF9" s="664"/>
      <c r="DG9" s="664"/>
      <c r="DH9" s="664"/>
      <c r="DI9" s="664"/>
      <c r="DJ9" s="664"/>
      <c r="DK9" s="664"/>
      <c r="DL9" s="664"/>
      <c r="DM9" s="664"/>
      <c r="DN9" s="664"/>
      <c r="DO9" s="664"/>
      <c r="DP9" s="665"/>
      <c r="DQ9" s="669">
        <v>410661</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175</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175</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40466</v>
      </c>
      <c r="BH10" s="664"/>
      <c r="BI10" s="664"/>
      <c r="BJ10" s="664"/>
      <c r="BK10" s="664"/>
      <c r="BL10" s="664"/>
      <c r="BM10" s="664"/>
      <c r="BN10" s="665"/>
      <c r="BO10" s="723">
        <v>2</v>
      </c>
      <c r="BP10" s="723"/>
      <c r="BQ10" s="723"/>
      <c r="BR10" s="723"/>
      <c r="BS10" s="669" t="s">
        <v>128</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36836</v>
      </c>
      <c r="CS10" s="664"/>
      <c r="CT10" s="664"/>
      <c r="CU10" s="664"/>
      <c r="CV10" s="664"/>
      <c r="CW10" s="664"/>
      <c r="CX10" s="664"/>
      <c r="CY10" s="665"/>
      <c r="CZ10" s="723">
        <v>0.3</v>
      </c>
      <c r="DA10" s="723"/>
      <c r="DB10" s="723"/>
      <c r="DC10" s="723"/>
      <c r="DD10" s="669" t="s">
        <v>175</v>
      </c>
      <c r="DE10" s="664"/>
      <c r="DF10" s="664"/>
      <c r="DG10" s="664"/>
      <c r="DH10" s="664"/>
      <c r="DI10" s="664"/>
      <c r="DJ10" s="664"/>
      <c r="DK10" s="664"/>
      <c r="DL10" s="664"/>
      <c r="DM10" s="664"/>
      <c r="DN10" s="664"/>
      <c r="DO10" s="664"/>
      <c r="DP10" s="665"/>
      <c r="DQ10" s="669">
        <v>15031</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74562</v>
      </c>
      <c r="BH11" s="664"/>
      <c r="BI11" s="664"/>
      <c r="BJ11" s="664"/>
      <c r="BK11" s="664"/>
      <c r="BL11" s="664"/>
      <c r="BM11" s="664"/>
      <c r="BN11" s="665"/>
      <c r="BO11" s="723">
        <v>3.8</v>
      </c>
      <c r="BP11" s="723"/>
      <c r="BQ11" s="723"/>
      <c r="BR11" s="723"/>
      <c r="BS11" s="669">
        <v>14790</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1193316</v>
      </c>
      <c r="CS11" s="664"/>
      <c r="CT11" s="664"/>
      <c r="CU11" s="664"/>
      <c r="CV11" s="664"/>
      <c r="CW11" s="664"/>
      <c r="CX11" s="664"/>
      <c r="CY11" s="665"/>
      <c r="CZ11" s="723">
        <v>9.1</v>
      </c>
      <c r="DA11" s="723"/>
      <c r="DB11" s="723"/>
      <c r="DC11" s="723"/>
      <c r="DD11" s="669">
        <v>209946</v>
      </c>
      <c r="DE11" s="664"/>
      <c r="DF11" s="664"/>
      <c r="DG11" s="664"/>
      <c r="DH11" s="664"/>
      <c r="DI11" s="664"/>
      <c r="DJ11" s="664"/>
      <c r="DK11" s="664"/>
      <c r="DL11" s="664"/>
      <c r="DM11" s="664"/>
      <c r="DN11" s="664"/>
      <c r="DO11" s="664"/>
      <c r="DP11" s="665"/>
      <c r="DQ11" s="669">
        <v>558931</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380206</v>
      </c>
      <c r="S12" s="664"/>
      <c r="T12" s="664"/>
      <c r="U12" s="664"/>
      <c r="V12" s="664"/>
      <c r="W12" s="664"/>
      <c r="X12" s="664"/>
      <c r="Y12" s="665"/>
      <c r="Z12" s="723">
        <v>2.7</v>
      </c>
      <c r="AA12" s="723"/>
      <c r="AB12" s="723"/>
      <c r="AC12" s="723"/>
      <c r="AD12" s="724">
        <v>380206</v>
      </c>
      <c r="AE12" s="724"/>
      <c r="AF12" s="724"/>
      <c r="AG12" s="724"/>
      <c r="AH12" s="724"/>
      <c r="AI12" s="724"/>
      <c r="AJ12" s="724"/>
      <c r="AK12" s="724"/>
      <c r="AL12" s="666">
        <v>5.5</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851451</v>
      </c>
      <c r="BH12" s="664"/>
      <c r="BI12" s="664"/>
      <c r="BJ12" s="664"/>
      <c r="BK12" s="664"/>
      <c r="BL12" s="664"/>
      <c r="BM12" s="664"/>
      <c r="BN12" s="665"/>
      <c r="BO12" s="723">
        <v>42.8</v>
      </c>
      <c r="BP12" s="723"/>
      <c r="BQ12" s="723"/>
      <c r="BR12" s="723"/>
      <c r="BS12" s="669" t="s">
        <v>128</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267801</v>
      </c>
      <c r="CS12" s="664"/>
      <c r="CT12" s="664"/>
      <c r="CU12" s="664"/>
      <c r="CV12" s="664"/>
      <c r="CW12" s="664"/>
      <c r="CX12" s="664"/>
      <c r="CY12" s="665"/>
      <c r="CZ12" s="723">
        <v>2</v>
      </c>
      <c r="DA12" s="723"/>
      <c r="DB12" s="723"/>
      <c r="DC12" s="723"/>
      <c r="DD12" s="669">
        <v>9335</v>
      </c>
      <c r="DE12" s="664"/>
      <c r="DF12" s="664"/>
      <c r="DG12" s="664"/>
      <c r="DH12" s="664"/>
      <c r="DI12" s="664"/>
      <c r="DJ12" s="664"/>
      <c r="DK12" s="664"/>
      <c r="DL12" s="664"/>
      <c r="DM12" s="664"/>
      <c r="DN12" s="664"/>
      <c r="DO12" s="664"/>
      <c r="DP12" s="665"/>
      <c r="DQ12" s="669">
        <v>153139</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6104</v>
      </c>
      <c r="S13" s="664"/>
      <c r="T13" s="664"/>
      <c r="U13" s="664"/>
      <c r="V13" s="664"/>
      <c r="W13" s="664"/>
      <c r="X13" s="664"/>
      <c r="Y13" s="665"/>
      <c r="Z13" s="723">
        <v>0</v>
      </c>
      <c r="AA13" s="723"/>
      <c r="AB13" s="723"/>
      <c r="AC13" s="723"/>
      <c r="AD13" s="724">
        <v>6104</v>
      </c>
      <c r="AE13" s="724"/>
      <c r="AF13" s="724"/>
      <c r="AG13" s="724"/>
      <c r="AH13" s="724"/>
      <c r="AI13" s="724"/>
      <c r="AJ13" s="724"/>
      <c r="AK13" s="724"/>
      <c r="AL13" s="666">
        <v>0.1</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841906</v>
      </c>
      <c r="BH13" s="664"/>
      <c r="BI13" s="664"/>
      <c r="BJ13" s="664"/>
      <c r="BK13" s="664"/>
      <c r="BL13" s="664"/>
      <c r="BM13" s="664"/>
      <c r="BN13" s="665"/>
      <c r="BO13" s="723">
        <v>42.4</v>
      </c>
      <c r="BP13" s="723"/>
      <c r="BQ13" s="723"/>
      <c r="BR13" s="723"/>
      <c r="BS13" s="669" t="s">
        <v>234</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1409936</v>
      </c>
      <c r="CS13" s="664"/>
      <c r="CT13" s="664"/>
      <c r="CU13" s="664"/>
      <c r="CV13" s="664"/>
      <c r="CW13" s="664"/>
      <c r="CX13" s="664"/>
      <c r="CY13" s="665"/>
      <c r="CZ13" s="723">
        <v>10.7</v>
      </c>
      <c r="DA13" s="723"/>
      <c r="DB13" s="723"/>
      <c r="DC13" s="723"/>
      <c r="DD13" s="669">
        <v>417391</v>
      </c>
      <c r="DE13" s="664"/>
      <c r="DF13" s="664"/>
      <c r="DG13" s="664"/>
      <c r="DH13" s="664"/>
      <c r="DI13" s="664"/>
      <c r="DJ13" s="664"/>
      <c r="DK13" s="664"/>
      <c r="DL13" s="664"/>
      <c r="DM13" s="664"/>
      <c r="DN13" s="664"/>
      <c r="DO13" s="664"/>
      <c r="DP13" s="665"/>
      <c r="DQ13" s="669">
        <v>1041669</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175</v>
      </c>
      <c r="AA14" s="723"/>
      <c r="AB14" s="723"/>
      <c r="AC14" s="723"/>
      <c r="AD14" s="724" t="s">
        <v>175</v>
      </c>
      <c r="AE14" s="724"/>
      <c r="AF14" s="724"/>
      <c r="AG14" s="724"/>
      <c r="AH14" s="724"/>
      <c r="AI14" s="724"/>
      <c r="AJ14" s="724"/>
      <c r="AK14" s="724"/>
      <c r="AL14" s="666" t="s">
        <v>128</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78547</v>
      </c>
      <c r="BH14" s="664"/>
      <c r="BI14" s="664"/>
      <c r="BJ14" s="664"/>
      <c r="BK14" s="664"/>
      <c r="BL14" s="664"/>
      <c r="BM14" s="664"/>
      <c r="BN14" s="665"/>
      <c r="BO14" s="723">
        <v>4</v>
      </c>
      <c r="BP14" s="723"/>
      <c r="BQ14" s="723"/>
      <c r="BR14" s="723"/>
      <c r="BS14" s="669" t="s">
        <v>128</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475957</v>
      </c>
      <c r="CS14" s="664"/>
      <c r="CT14" s="664"/>
      <c r="CU14" s="664"/>
      <c r="CV14" s="664"/>
      <c r="CW14" s="664"/>
      <c r="CX14" s="664"/>
      <c r="CY14" s="665"/>
      <c r="CZ14" s="723">
        <v>3.6</v>
      </c>
      <c r="DA14" s="723"/>
      <c r="DB14" s="723"/>
      <c r="DC14" s="723"/>
      <c r="DD14" s="669">
        <v>79613</v>
      </c>
      <c r="DE14" s="664"/>
      <c r="DF14" s="664"/>
      <c r="DG14" s="664"/>
      <c r="DH14" s="664"/>
      <c r="DI14" s="664"/>
      <c r="DJ14" s="664"/>
      <c r="DK14" s="664"/>
      <c r="DL14" s="664"/>
      <c r="DM14" s="664"/>
      <c r="DN14" s="664"/>
      <c r="DO14" s="664"/>
      <c r="DP14" s="665"/>
      <c r="DQ14" s="669">
        <v>393331</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28560</v>
      </c>
      <c r="S15" s="664"/>
      <c r="T15" s="664"/>
      <c r="U15" s="664"/>
      <c r="V15" s="664"/>
      <c r="W15" s="664"/>
      <c r="X15" s="664"/>
      <c r="Y15" s="665"/>
      <c r="Z15" s="723">
        <v>0.2</v>
      </c>
      <c r="AA15" s="723"/>
      <c r="AB15" s="723"/>
      <c r="AC15" s="723"/>
      <c r="AD15" s="724">
        <v>28560</v>
      </c>
      <c r="AE15" s="724"/>
      <c r="AF15" s="724"/>
      <c r="AG15" s="724"/>
      <c r="AH15" s="724"/>
      <c r="AI15" s="724"/>
      <c r="AJ15" s="724"/>
      <c r="AK15" s="724"/>
      <c r="AL15" s="666">
        <v>0.4</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110534</v>
      </c>
      <c r="BH15" s="664"/>
      <c r="BI15" s="664"/>
      <c r="BJ15" s="664"/>
      <c r="BK15" s="664"/>
      <c r="BL15" s="664"/>
      <c r="BM15" s="664"/>
      <c r="BN15" s="665"/>
      <c r="BO15" s="723">
        <v>5.6</v>
      </c>
      <c r="BP15" s="723"/>
      <c r="BQ15" s="723"/>
      <c r="BR15" s="723"/>
      <c r="BS15" s="669" t="s">
        <v>128</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1656180</v>
      </c>
      <c r="CS15" s="664"/>
      <c r="CT15" s="664"/>
      <c r="CU15" s="664"/>
      <c r="CV15" s="664"/>
      <c r="CW15" s="664"/>
      <c r="CX15" s="664"/>
      <c r="CY15" s="665"/>
      <c r="CZ15" s="723">
        <v>12.6</v>
      </c>
      <c r="DA15" s="723"/>
      <c r="DB15" s="723"/>
      <c r="DC15" s="723"/>
      <c r="DD15" s="669">
        <v>307526</v>
      </c>
      <c r="DE15" s="664"/>
      <c r="DF15" s="664"/>
      <c r="DG15" s="664"/>
      <c r="DH15" s="664"/>
      <c r="DI15" s="664"/>
      <c r="DJ15" s="664"/>
      <c r="DK15" s="664"/>
      <c r="DL15" s="664"/>
      <c r="DM15" s="664"/>
      <c r="DN15" s="664"/>
      <c r="DO15" s="664"/>
      <c r="DP15" s="665"/>
      <c r="DQ15" s="669">
        <v>1206153</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175</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v>2928</v>
      </c>
      <c r="BH16" s="664"/>
      <c r="BI16" s="664"/>
      <c r="BJ16" s="664"/>
      <c r="BK16" s="664"/>
      <c r="BL16" s="664"/>
      <c r="BM16" s="664"/>
      <c r="BN16" s="665"/>
      <c r="BO16" s="723">
        <v>0.1</v>
      </c>
      <c r="BP16" s="723"/>
      <c r="BQ16" s="723"/>
      <c r="BR16" s="723"/>
      <c r="BS16" s="669" t="s">
        <v>128</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72033</v>
      </c>
      <c r="CS16" s="664"/>
      <c r="CT16" s="664"/>
      <c r="CU16" s="664"/>
      <c r="CV16" s="664"/>
      <c r="CW16" s="664"/>
      <c r="CX16" s="664"/>
      <c r="CY16" s="665"/>
      <c r="CZ16" s="723">
        <v>0.5</v>
      </c>
      <c r="DA16" s="723"/>
      <c r="DB16" s="723"/>
      <c r="DC16" s="723"/>
      <c r="DD16" s="669" t="s">
        <v>175</v>
      </c>
      <c r="DE16" s="664"/>
      <c r="DF16" s="664"/>
      <c r="DG16" s="664"/>
      <c r="DH16" s="664"/>
      <c r="DI16" s="664"/>
      <c r="DJ16" s="664"/>
      <c r="DK16" s="664"/>
      <c r="DL16" s="664"/>
      <c r="DM16" s="664"/>
      <c r="DN16" s="664"/>
      <c r="DO16" s="664"/>
      <c r="DP16" s="665"/>
      <c r="DQ16" s="669">
        <v>40830</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12423</v>
      </c>
      <c r="S17" s="664"/>
      <c r="T17" s="664"/>
      <c r="U17" s="664"/>
      <c r="V17" s="664"/>
      <c r="W17" s="664"/>
      <c r="X17" s="664"/>
      <c r="Y17" s="665"/>
      <c r="Z17" s="723">
        <v>0.1</v>
      </c>
      <c r="AA17" s="723"/>
      <c r="AB17" s="723"/>
      <c r="AC17" s="723"/>
      <c r="AD17" s="724">
        <v>12423</v>
      </c>
      <c r="AE17" s="724"/>
      <c r="AF17" s="724"/>
      <c r="AG17" s="724"/>
      <c r="AH17" s="724"/>
      <c r="AI17" s="724"/>
      <c r="AJ17" s="724"/>
      <c r="AK17" s="724"/>
      <c r="AL17" s="666">
        <v>0.2</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v>1000</v>
      </c>
      <c r="BH17" s="664"/>
      <c r="BI17" s="664"/>
      <c r="BJ17" s="664"/>
      <c r="BK17" s="664"/>
      <c r="BL17" s="664"/>
      <c r="BM17" s="664"/>
      <c r="BN17" s="665"/>
      <c r="BO17" s="723">
        <v>0.1</v>
      </c>
      <c r="BP17" s="723"/>
      <c r="BQ17" s="723"/>
      <c r="BR17" s="723"/>
      <c r="BS17" s="669" t="s">
        <v>234</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1652863</v>
      </c>
      <c r="CS17" s="664"/>
      <c r="CT17" s="664"/>
      <c r="CU17" s="664"/>
      <c r="CV17" s="664"/>
      <c r="CW17" s="664"/>
      <c r="CX17" s="664"/>
      <c r="CY17" s="665"/>
      <c r="CZ17" s="723">
        <v>12.6</v>
      </c>
      <c r="DA17" s="723"/>
      <c r="DB17" s="723"/>
      <c r="DC17" s="723"/>
      <c r="DD17" s="669" t="s">
        <v>234</v>
      </c>
      <c r="DE17" s="664"/>
      <c r="DF17" s="664"/>
      <c r="DG17" s="664"/>
      <c r="DH17" s="664"/>
      <c r="DI17" s="664"/>
      <c r="DJ17" s="664"/>
      <c r="DK17" s="664"/>
      <c r="DL17" s="664"/>
      <c r="DM17" s="664"/>
      <c r="DN17" s="664"/>
      <c r="DO17" s="664"/>
      <c r="DP17" s="665"/>
      <c r="DQ17" s="669">
        <v>1629846</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4815692</v>
      </c>
      <c r="S18" s="664"/>
      <c r="T18" s="664"/>
      <c r="U18" s="664"/>
      <c r="V18" s="664"/>
      <c r="W18" s="664"/>
      <c r="X18" s="664"/>
      <c r="Y18" s="665"/>
      <c r="Z18" s="723">
        <v>34.799999999999997</v>
      </c>
      <c r="AA18" s="723"/>
      <c r="AB18" s="723"/>
      <c r="AC18" s="723"/>
      <c r="AD18" s="724">
        <v>4441021</v>
      </c>
      <c r="AE18" s="724"/>
      <c r="AF18" s="724"/>
      <c r="AG18" s="724"/>
      <c r="AH18" s="724"/>
      <c r="AI18" s="724"/>
      <c r="AJ18" s="724"/>
      <c r="AK18" s="724"/>
      <c r="AL18" s="666">
        <v>64.099999999999994</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175</v>
      </c>
      <c r="BH18" s="664"/>
      <c r="BI18" s="664"/>
      <c r="BJ18" s="664"/>
      <c r="BK18" s="664"/>
      <c r="BL18" s="664"/>
      <c r="BM18" s="664"/>
      <c r="BN18" s="665"/>
      <c r="BO18" s="723" t="s">
        <v>175</v>
      </c>
      <c r="BP18" s="723"/>
      <c r="BQ18" s="723"/>
      <c r="BR18" s="723"/>
      <c r="BS18" s="669" t="s">
        <v>234</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v>1230</v>
      </c>
      <c r="CS18" s="664"/>
      <c r="CT18" s="664"/>
      <c r="CU18" s="664"/>
      <c r="CV18" s="664"/>
      <c r="CW18" s="664"/>
      <c r="CX18" s="664"/>
      <c r="CY18" s="665"/>
      <c r="CZ18" s="723">
        <v>0</v>
      </c>
      <c r="DA18" s="723"/>
      <c r="DB18" s="723"/>
      <c r="DC18" s="723"/>
      <c r="DD18" s="669" t="s">
        <v>128</v>
      </c>
      <c r="DE18" s="664"/>
      <c r="DF18" s="664"/>
      <c r="DG18" s="664"/>
      <c r="DH18" s="664"/>
      <c r="DI18" s="664"/>
      <c r="DJ18" s="664"/>
      <c r="DK18" s="664"/>
      <c r="DL18" s="664"/>
      <c r="DM18" s="664"/>
      <c r="DN18" s="664"/>
      <c r="DO18" s="664"/>
      <c r="DP18" s="665"/>
      <c r="DQ18" s="669">
        <v>1230</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4441021</v>
      </c>
      <c r="S19" s="664"/>
      <c r="T19" s="664"/>
      <c r="U19" s="664"/>
      <c r="V19" s="664"/>
      <c r="W19" s="664"/>
      <c r="X19" s="664"/>
      <c r="Y19" s="665"/>
      <c r="Z19" s="723">
        <v>32.1</v>
      </c>
      <c r="AA19" s="723"/>
      <c r="AB19" s="723"/>
      <c r="AC19" s="723"/>
      <c r="AD19" s="724">
        <v>4441021</v>
      </c>
      <c r="AE19" s="724"/>
      <c r="AF19" s="724"/>
      <c r="AG19" s="724"/>
      <c r="AH19" s="724"/>
      <c r="AI19" s="724"/>
      <c r="AJ19" s="724"/>
      <c r="AK19" s="724"/>
      <c r="AL19" s="666">
        <v>64.099999999999994</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70765</v>
      </c>
      <c r="BH19" s="664"/>
      <c r="BI19" s="664"/>
      <c r="BJ19" s="664"/>
      <c r="BK19" s="664"/>
      <c r="BL19" s="664"/>
      <c r="BM19" s="664"/>
      <c r="BN19" s="665"/>
      <c r="BO19" s="723">
        <v>3.6</v>
      </c>
      <c r="BP19" s="723"/>
      <c r="BQ19" s="723"/>
      <c r="BR19" s="723"/>
      <c r="BS19" s="669" t="s">
        <v>128</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374671</v>
      </c>
      <c r="S20" s="664"/>
      <c r="T20" s="664"/>
      <c r="U20" s="664"/>
      <c r="V20" s="664"/>
      <c r="W20" s="664"/>
      <c r="X20" s="664"/>
      <c r="Y20" s="665"/>
      <c r="Z20" s="723">
        <v>2.7</v>
      </c>
      <c r="AA20" s="723"/>
      <c r="AB20" s="723"/>
      <c r="AC20" s="723"/>
      <c r="AD20" s="724" t="s">
        <v>128</v>
      </c>
      <c r="AE20" s="724"/>
      <c r="AF20" s="724"/>
      <c r="AG20" s="724"/>
      <c r="AH20" s="724"/>
      <c r="AI20" s="724"/>
      <c r="AJ20" s="724"/>
      <c r="AK20" s="724"/>
      <c r="AL20" s="666" t="s">
        <v>128</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70765</v>
      </c>
      <c r="BH20" s="664"/>
      <c r="BI20" s="664"/>
      <c r="BJ20" s="664"/>
      <c r="BK20" s="664"/>
      <c r="BL20" s="664"/>
      <c r="BM20" s="664"/>
      <c r="BN20" s="665"/>
      <c r="BO20" s="723">
        <v>3.6</v>
      </c>
      <c r="BP20" s="723"/>
      <c r="BQ20" s="723"/>
      <c r="BR20" s="723"/>
      <c r="BS20" s="669" t="s">
        <v>175</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13125882</v>
      </c>
      <c r="CS20" s="664"/>
      <c r="CT20" s="664"/>
      <c r="CU20" s="664"/>
      <c r="CV20" s="664"/>
      <c r="CW20" s="664"/>
      <c r="CX20" s="664"/>
      <c r="CY20" s="665"/>
      <c r="CZ20" s="723">
        <v>100</v>
      </c>
      <c r="DA20" s="723"/>
      <c r="DB20" s="723"/>
      <c r="DC20" s="723"/>
      <c r="DD20" s="669">
        <v>2526643</v>
      </c>
      <c r="DE20" s="664"/>
      <c r="DF20" s="664"/>
      <c r="DG20" s="664"/>
      <c r="DH20" s="664"/>
      <c r="DI20" s="664"/>
      <c r="DJ20" s="664"/>
      <c r="DK20" s="664"/>
      <c r="DL20" s="664"/>
      <c r="DM20" s="664"/>
      <c r="DN20" s="664"/>
      <c r="DO20" s="664"/>
      <c r="DP20" s="665"/>
      <c r="DQ20" s="669">
        <v>8619147</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234</v>
      </c>
      <c r="AA21" s="723"/>
      <c r="AB21" s="723"/>
      <c r="AC21" s="723"/>
      <c r="AD21" s="724" t="s">
        <v>128</v>
      </c>
      <c r="AE21" s="724"/>
      <c r="AF21" s="724"/>
      <c r="AG21" s="724"/>
      <c r="AH21" s="724"/>
      <c r="AI21" s="724"/>
      <c r="AJ21" s="724"/>
      <c r="AK21" s="724"/>
      <c r="AL21" s="666" t="s">
        <v>234</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7780</v>
      </c>
      <c r="BH21" s="664"/>
      <c r="BI21" s="664"/>
      <c r="BJ21" s="664"/>
      <c r="BK21" s="664"/>
      <c r="BL21" s="664"/>
      <c r="BM21" s="664"/>
      <c r="BN21" s="665"/>
      <c r="BO21" s="723">
        <v>0.4</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7344330</v>
      </c>
      <c r="S22" s="664"/>
      <c r="T22" s="664"/>
      <c r="U22" s="664"/>
      <c r="V22" s="664"/>
      <c r="W22" s="664"/>
      <c r="X22" s="664"/>
      <c r="Y22" s="665"/>
      <c r="Z22" s="723">
        <v>53.1</v>
      </c>
      <c r="AA22" s="723"/>
      <c r="AB22" s="723"/>
      <c r="AC22" s="723"/>
      <c r="AD22" s="724">
        <v>6906674</v>
      </c>
      <c r="AE22" s="724"/>
      <c r="AF22" s="724"/>
      <c r="AG22" s="724"/>
      <c r="AH22" s="724"/>
      <c r="AI22" s="724"/>
      <c r="AJ22" s="724"/>
      <c r="AK22" s="724"/>
      <c r="AL22" s="666">
        <v>99.7</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2696</v>
      </c>
      <c r="S23" s="664"/>
      <c r="T23" s="664"/>
      <c r="U23" s="664"/>
      <c r="V23" s="664"/>
      <c r="W23" s="664"/>
      <c r="X23" s="664"/>
      <c r="Y23" s="665"/>
      <c r="Z23" s="723">
        <v>0</v>
      </c>
      <c r="AA23" s="723"/>
      <c r="AB23" s="723"/>
      <c r="AC23" s="723"/>
      <c r="AD23" s="724">
        <v>2696</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62985</v>
      </c>
      <c r="BH23" s="664"/>
      <c r="BI23" s="664"/>
      <c r="BJ23" s="664"/>
      <c r="BK23" s="664"/>
      <c r="BL23" s="664"/>
      <c r="BM23" s="664"/>
      <c r="BN23" s="665"/>
      <c r="BO23" s="723">
        <v>3.2</v>
      </c>
      <c r="BP23" s="723"/>
      <c r="BQ23" s="723"/>
      <c r="BR23" s="723"/>
      <c r="BS23" s="669" t="s">
        <v>128</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71223</v>
      </c>
      <c r="S24" s="664"/>
      <c r="T24" s="664"/>
      <c r="U24" s="664"/>
      <c r="V24" s="664"/>
      <c r="W24" s="664"/>
      <c r="X24" s="664"/>
      <c r="Y24" s="665"/>
      <c r="Z24" s="723">
        <v>0.5</v>
      </c>
      <c r="AA24" s="723"/>
      <c r="AB24" s="723"/>
      <c r="AC24" s="723"/>
      <c r="AD24" s="724">
        <v>269</v>
      </c>
      <c r="AE24" s="724"/>
      <c r="AF24" s="724"/>
      <c r="AG24" s="724"/>
      <c r="AH24" s="724"/>
      <c r="AI24" s="724"/>
      <c r="AJ24" s="724"/>
      <c r="AK24" s="724"/>
      <c r="AL24" s="666">
        <v>0</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175</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5012944</v>
      </c>
      <c r="CS24" s="727"/>
      <c r="CT24" s="727"/>
      <c r="CU24" s="727"/>
      <c r="CV24" s="727"/>
      <c r="CW24" s="727"/>
      <c r="CX24" s="727"/>
      <c r="CY24" s="773"/>
      <c r="CZ24" s="774">
        <v>38.200000000000003</v>
      </c>
      <c r="DA24" s="743"/>
      <c r="DB24" s="743"/>
      <c r="DC24" s="777"/>
      <c r="DD24" s="772">
        <v>3940198</v>
      </c>
      <c r="DE24" s="727"/>
      <c r="DF24" s="727"/>
      <c r="DG24" s="727"/>
      <c r="DH24" s="727"/>
      <c r="DI24" s="727"/>
      <c r="DJ24" s="727"/>
      <c r="DK24" s="773"/>
      <c r="DL24" s="772">
        <v>3932081</v>
      </c>
      <c r="DM24" s="727"/>
      <c r="DN24" s="727"/>
      <c r="DO24" s="727"/>
      <c r="DP24" s="727"/>
      <c r="DQ24" s="727"/>
      <c r="DR24" s="727"/>
      <c r="DS24" s="727"/>
      <c r="DT24" s="727"/>
      <c r="DU24" s="727"/>
      <c r="DV24" s="773"/>
      <c r="DW24" s="774">
        <v>54.3</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143866</v>
      </c>
      <c r="S25" s="664"/>
      <c r="T25" s="664"/>
      <c r="U25" s="664"/>
      <c r="V25" s="664"/>
      <c r="W25" s="664"/>
      <c r="X25" s="664"/>
      <c r="Y25" s="665"/>
      <c r="Z25" s="723">
        <v>1</v>
      </c>
      <c r="AA25" s="723"/>
      <c r="AB25" s="723"/>
      <c r="AC25" s="723"/>
      <c r="AD25" s="724">
        <v>15380</v>
      </c>
      <c r="AE25" s="724"/>
      <c r="AF25" s="724"/>
      <c r="AG25" s="724"/>
      <c r="AH25" s="724"/>
      <c r="AI25" s="724"/>
      <c r="AJ25" s="724"/>
      <c r="AK25" s="724"/>
      <c r="AL25" s="666">
        <v>0.2</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175</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2038016</v>
      </c>
      <c r="CS25" s="662"/>
      <c r="CT25" s="662"/>
      <c r="CU25" s="662"/>
      <c r="CV25" s="662"/>
      <c r="CW25" s="662"/>
      <c r="CX25" s="662"/>
      <c r="CY25" s="663"/>
      <c r="CZ25" s="666">
        <v>15.5</v>
      </c>
      <c r="DA25" s="695"/>
      <c r="DB25" s="695"/>
      <c r="DC25" s="696"/>
      <c r="DD25" s="669">
        <v>1875502</v>
      </c>
      <c r="DE25" s="662"/>
      <c r="DF25" s="662"/>
      <c r="DG25" s="662"/>
      <c r="DH25" s="662"/>
      <c r="DI25" s="662"/>
      <c r="DJ25" s="662"/>
      <c r="DK25" s="663"/>
      <c r="DL25" s="669">
        <v>1870254</v>
      </c>
      <c r="DM25" s="662"/>
      <c r="DN25" s="662"/>
      <c r="DO25" s="662"/>
      <c r="DP25" s="662"/>
      <c r="DQ25" s="662"/>
      <c r="DR25" s="662"/>
      <c r="DS25" s="662"/>
      <c r="DT25" s="662"/>
      <c r="DU25" s="662"/>
      <c r="DV25" s="663"/>
      <c r="DW25" s="666">
        <v>25.8</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12752</v>
      </c>
      <c r="S26" s="664"/>
      <c r="T26" s="664"/>
      <c r="U26" s="664"/>
      <c r="V26" s="664"/>
      <c r="W26" s="664"/>
      <c r="X26" s="664"/>
      <c r="Y26" s="665"/>
      <c r="Z26" s="723">
        <v>0.1</v>
      </c>
      <c r="AA26" s="723"/>
      <c r="AB26" s="723"/>
      <c r="AC26" s="723"/>
      <c r="AD26" s="724" t="s">
        <v>234</v>
      </c>
      <c r="AE26" s="724"/>
      <c r="AF26" s="724"/>
      <c r="AG26" s="724"/>
      <c r="AH26" s="724"/>
      <c r="AI26" s="724"/>
      <c r="AJ26" s="724"/>
      <c r="AK26" s="724"/>
      <c r="AL26" s="666" t="s">
        <v>128</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234</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1126529</v>
      </c>
      <c r="CS26" s="664"/>
      <c r="CT26" s="664"/>
      <c r="CU26" s="664"/>
      <c r="CV26" s="664"/>
      <c r="CW26" s="664"/>
      <c r="CX26" s="664"/>
      <c r="CY26" s="665"/>
      <c r="CZ26" s="666">
        <v>8.6</v>
      </c>
      <c r="DA26" s="695"/>
      <c r="DB26" s="695"/>
      <c r="DC26" s="696"/>
      <c r="DD26" s="669">
        <v>1020324</v>
      </c>
      <c r="DE26" s="664"/>
      <c r="DF26" s="664"/>
      <c r="DG26" s="664"/>
      <c r="DH26" s="664"/>
      <c r="DI26" s="664"/>
      <c r="DJ26" s="664"/>
      <c r="DK26" s="665"/>
      <c r="DL26" s="669" t="s">
        <v>234</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861454</v>
      </c>
      <c r="S27" s="664"/>
      <c r="T27" s="664"/>
      <c r="U27" s="664"/>
      <c r="V27" s="664"/>
      <c r="W27" s="664"/>
      <c r="X27" s="664"/>
      <c r="Y27" s="665"/>
      <c r="Z27" s="723">
        <v>6.2</v>
      </c>
      <c r="AA27" s="723"/>
      <c r="AB27" s="723"/>
      <c r="AC27" s="723"/>
      <c r="AD27" s="724" t="s">
        <v>234</v>
      </c>
      <c r="AE27" s="724"/>
      <c r="AF27" s="724"/>
      <c r="AG27" s="724"/>
      <c r="AH27" s="724"/>
      <c r="AI27" s="724"/>
      <c r="AJ27" s="724"/>
      <c r="AK27" s="724"/>
      <c r="AL27" s="666" t="s">
        <v>175</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1987466</v>
      </c>
      <c r="BH27" s="664"/>
      <c r="BI27" s="664"/>
      <c r="BJ27" s="664"/>
      <c r="BK27" s="664"/>
      <c r="BL27" s="664"/>
      <c r="BM27" s="664"/>
      <c r="BN27" s="665"/>
      <c r="BO27" s="723">
        <v>100</v>
      </c>
      <c r="BP27" s="723"/>
      <c r="BQ27" s="723"/>
      <c r="BR27" s="723"/>
      <c r="BS27" s="669">
        <v>14790</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1322076</v>
      </c>
      <c r="CS27" s="662"/>
      <c r="CT27" s="662"/>
      <c r="CU27" s="662"/>
      <c r="CV27" s="662"/>
      <c r="CW27" s="662"/>
      <c r="CX27" s="662"/>
      <c r="CY27" s="663"/>
      <c r="CZ27" s="666">
        <v>10.1</v>
      </c>
      <c r="DA27" s="695"/>
      <c r="DB27" s="695"/>
      <c r="DC27" s="696"/>
      <c r="DD27" s="669">
        <v>434861</v>
      </c>
      <c r="DE27" s="662"/>
      <c r="DF27" s="662"/>
      <c r="DG27" s="662"/>
      <c r="DH27" s="662"/>
      <c r="DI27" s="662"/>
      <c r="DJ27" s="662"/>
      <c r="DK27" s="663"/>
      <c r="DL27" s="669">
        <v>431992</v>
      </c>
      <c r="DM27" s="662"/>
      <c r="DN27" s="662"/>
      <c r="DO27" s="662"/>
      <c r="DP27" s="662"/>
      <c r="DQ27" s="662"/>
      <c r="DR27" s="662"/>
      <c r="DS27" s="662"/>
      <c r="DT27" s="662"/>
      <c r="DU27" s="662"/>
      <c r="DV27" s="663"/>
      <c r="DW27" s="666">
        <v>6</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175</v>
      </c>
      <c r="S28" s="664"/>
      <c r="T28" s="664"/>
      <c r="U28" s="664"/>
      <c r="V28" s="664"/>
      <c r="W28" s="664"/>
      <c r="X28" s="664"/>
      <c r="Y28" s="665"/>
      <c r="Z28" s="723" t="s">
        <v>128</v>
      </c>
      <c r="AA28" s="723"/>
      <c r="AB28" s="723"/>
      <c r="AC28" s="723"/>
      <c r="AD28" s="724" t="s">
        <v>175</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1652852</v>
      </c>
      <c r="CS28" s="664"/>
      <c r="CT28" s="664"/>
      <c r="CU28" s="664"/>
      <c r="CV28" s="664"/>
      <c r="CW28" s="664"/>
      <c r="CX28" s="664"/>
      <c r="CY28" s="665"/>
      <c r="CZ28" s="666">
        <v>12.6</v>
      </c>
      <c r="DA28" s="695"/>
      <c r="DB28" s="695"/>
      <c r="DC28" s="696"/>
      <c r="DD28" s="669">
        <v>1629835</v>
      </c>
      <c r="DE28" s="664"/>
      <c r="DF28" s="664"/>
      <c r="DG28" s="664"/>
      <c r="DH28" s="664"/>
      <c r="DI28" s="664"/>
      <c r="DJ28" s="664"/>
      <c r="DK28" s="665"/>
      <c r="DL28" s="669">
        <v>1629835</v>
      </c>
      <c r="DM28" s="664"/>
      <c r="DN28" s="664"/>
      <c r="DO28" s="664"/>
      <c r="DP28" s="664"/>
      <c r="DQ28" s="664"/>
      <c r="DR28" s="664"/>
      <c r="DS28" s="664"/>
      <c r="DT28" s="664"/>
      <c r="DU28" s="664"/>
      <c r="DV28" s="665"/>
      <c r="DW28" s="666">
        <v>22.5</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999536</v>
      </c>
      <c r="S29" s="664"/>
      <c r="T29" s="664"/>
      <c r="U29" s="664"/>
      <c r="V29" s="664"/>
      <c r="W29" s="664"/>
      <c r="X29" s="664"/>
      <c r="Y29" s="665"/>
      <c r="Z29" s="723">
        <v>7.2</v>
      </c>
      <c r="AA29" s="723"/>
      <c r="AB29" s="723"/>
      <c r="AC29" s="723"/>
      <c r="AD29" s="724" t="s">
        <v>128</v>
      </c>
      <c r="AE29" s="724"/>
      <c r="AF29" s="724"/>
      <c r="AG29" s="724"/>
      <c r="AH29" s="724"/>
      <c r="AI29" s="724"/>
      <c r="AJ29" s="724"/>
      <c r="AK29" s="724"/>
      <c r="AL29" s="666" t="s">
        <v>128</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1652848</v>
      </c>
      <c r="CS29" s="662"/>
      <c r="CT29" s="662"/>
      <c r="CU29" s="662"/>
      <c r="CV29" s="662"/>
      <c r="CW29" s="662"/>
      <c r="CX29" s="662"/>
      <c r="CY29" s="663"/>
      <c r="CZ29" s="666">
        <v>12.6</v>
      </c>
      <c r="DA29" s="695"/>
      <c r="DB29" s="695"/>
      <c r="DC29" s="696"/>
      <c r="DD29" s="669">
        <v>1629831</v>
      </c>
      <c r="DE29" s="662"/>
      <c r="DF29" s="662"/>
      <c r="DG29" s="662"/>
      <c r="DH29" s="662"/>
      <c r="DI29" s="662"/>
      <c r="DJ29" s="662"/>
      <c r="DK29" s="663"/>
      <c r="DL29" s="669">
        <v>1629831</v>
      </c>
      <c r="DM29" s="662"/>
      <c r="DN29" s="662"/>
      <c r="DO29" s="662"/>
      <c r="DP29" s="662"/>
      <c r="DQ29" s="662"/>
      <c r="DR29" s="662"/>
      <c r="DS29" s="662"/>
      <c r="DT29" s="662"/>
      <c r="DU29" s="662"/>
      <c r="DV29" s="663"/>
      <c r="DW29" s="666">
        <v>22.5</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42210</v>
      </c>
      <c r="S30" s="664"/>
      <c r="T30" s="664"/>
      <c r="U30" s="664"/>
      <c r="V30" s="664"/>
      <c r="W30" s="664"/>
      <c r="X30" s="664"/>
      <c r="Y30" s="665"/>
      <c r="Z30" s="723">
        <v>0.3</v>
      </c>
      <c r="AA30" s="723"/>
      <c r="AB30" s="723"/>
      <c r="AC30" s="723"/>
      <c r="AD30" s="724">
        <v>1502</v>
      </c>
      <c r="AE30" s="724"/>
      <c r="AF30" s="724"/>
      <c r="AG30" s="724"/>
      <c r="AH30" s="724"/>
      <c r="AI30" s="724"/>
      <c r="AJ30" s="724"/>
      <c r="AK30" s="724"/>
      <c r="AL30" s="666">
        <v>0</v>
      </c>
      <c r="AM30" s="667"/>
      <c r="AN30" s="667"/>
      <c r="AO30" s="725"/>
      <c r="AP30" s="751" t="s">
        <v>309</v>
      </c>
      <c r="AQ30" s="752"/>
      <c r="AR30" s="752"/>
      <c r="AS30" s="752"/>
      <c r="AT30" s="757" t="s">
        <v>310</v>
      </c>
      <c r="AU30" s="230"/>
      <c r="AV30" s="230"/>
      <c r="AW30" s="230"/>
      <c r="AX30" s="760" t="s">
        <v>187</v>
      </c>
      <c r="AY30" s="761"/>
      <c r="AZ30" s="761"/>
      <c r="BA30" s="761"/>
      <c r="BB30" s="761"/>
      <c r="BC30" s="761"/>
      <c r="BD30" s="761"/>
      <c r="BE30" s="761"/>
      <c r="BF30" s="762"/>
      <c r="BG30" s="741">
        <v>99.3</v>
      </c>
      <c r="BH30" s="742"/>
      <c r="BI30" s="742"/>
      <c r="BJ30" s="742"/>
      <c r="BK30" s="742"/>
      <c r="BL30" s="742"/>
      <c r="BM30" s="743">
        <v>96.3</v>
      </c>
      <c r="BN30" s="742"/>
      <c r="BO30" s="742"/>
      <c r="BP30" s="742"/>
      <c r="BQ30" s="744"/>
      <c r="BR30" s="741">
        <v>99.1</v>
      </c>
      <c r="BS30" s="742"/>
      <c r="BT30" s="742"/>
      <c r="BU30" s="742"/>
      <c r="BV30" s="742"/>
      <c r="BW30" s="742"/>
      <c r="BX30" s="743">
        <v>95.8</v>
      </c>
      <c r="BY30" s="742"/>
      <c r="BZ30" s="742"/>
      <c r="CA30" s="742"/>
      <c r="CB30" s="744"/>
      <c r="CD30" s="747"/>
      <c r="CE30" s="748"/>
      <c r="CF30" s="705" t="s">
        <v>311</v>
      </c>
      <c r="CG30" s="702"/>
      <c r="CH30" s="702"/>
      <c r="CI30" s="702"/>
      <c r="CJ30" s="702"/>
      <c r="CK30" s="702"/>
      <c r="CL30" s="702"/>
      <c r="CM30" s="702"/>
      <c r="CN30" s="702"/>
      <c r="CO30" s="702"/>
      <c r="CP30" s="702"/>
      <c r="CQ30" s="703"/>
      <c r="CR30" s="661">
        <v>1566969</v>
      </c>
      <c r="CS30" s="664"/>
      <c r="CT30" s="664"/>
      <c r="CU30" s="664"/>
      <c r="CV30" s="664"/>
      <c r="CW30" s="664"/>
      <c r="CX30" s="664"/>
      <c r="CY30" s="665"/>
      <c r="CZ30" s="666">
        <v>11.9</v>
      </c>
      <c r="DA30" s="695"/>
      <c r="DB30" s="695"/>
      <c r="DC30" s="696"/>
      <c r="DD30" s="669">
        <v>1545760</v>
      </c>
      <c r="DE30" s="664"/>
      <c r="DF30" s="664"/>
      <c r="DG30" s="664"/>
      <c r="DH30" s="664"/>
      <c r="DI30" s="664"/>
      <c r="DJ30" s="664"/>
      <c r="DK30" s="665"/>
      <c r="DL30" s="669">
        <v>1545760</v>
      </c>
      <c r="DM30" s="664"/>
      <c r="DN30" s="664"/>
      <c r="DO30" s="664"/>
      <c r="DP30" s="664"/>
      <c r="DQ30" s="664"/>
      <c r="DR30" s="664"/>
      <c r="DS30" s="664"/>
      <c r="DT30" s="664"/>
      <c r="DU30" s="664"/>
      <c r="DV30" s="665"/>
      <c r="DW30" s="666">
        <v>21.3</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576580</v>
      </c>
      <c r="S31" s="664"/>
      <c r="T31" s="664"/>
      <c r="U31" s="664"/>
      <c r="V31" s="664"/>
      <c r="W31" s="664"/>
      <c r="X31" s="664"/>
      <c r="Y31" s="665"/>
      <c r="Z31" s="723">
        <v>4.2</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99.6</v>
      </c>
      <c r="BH31" s="662"/>
      <c r="BI31" s="662"/>
      <c r="BJ31" s="662"/>
      <c r="BK31" s="662"/>
      <c r="BL31" s="662"/>
      <c r="BM31" s="667">
        <v>97.6</v>
      </c>
      <c r="BN31" s="740"/>
      <c r="BO31" s="740"/>
      <c r="BP31" s="740"/>
      <c r="BQ31" s="701"/>
      <c r="BR31" s="739">
        <v>99.5</v>
      </c>
      <c r="BS31" s="662"/>
      <c r="BT31" s="662"/>
      <c r="BU31" s="662"/>
      <c r="BV31" s="662"/>
      <c r="BW31" s="662"/>
      <c r="BX31" s="667">
        <v>97.4</v>
      </c>
      <c r="BY31" s="740"/>
      <c r="BZ31" s="740"/>
      <c r="CA31" s="740"/>
      <c r="CB31" s="701"/>
      <c r="CD31" s="747"/>
      <c r="CE31" s="748"/>
      <c r="CF31" s="705" t="s">
        <v>315</v>
      </c>
      <c r="CG31" s="702"/>
      <c r="CH31" s="702"/>
      <c r="CI31" s="702"/>
      <c r="CJ31" s="702"/>
      <c r="CK31" s="702"/>
      <c r="CL31" s="702"/>
      <c r="CM31" s="702"/>
      <c r="CN31" s="702"/>
      <c r="CO31" s="702"/>
      <c r="CP31" s="702"/>
      <c r="CQ31" s="703"/>
      <c r="CR31" s="661">
        <v>85879</v>
      </c>
      <c r="CS31" s="662"/>
      <c r="CT31" s="662"/>
      <c r="CU31" s="662"/>
      <c r="CV31" s="662"/>
      <c r="CW31" s="662"/>
      <c r="CX31" s="662"/>
      <c r="CY31" s="663"/>
      <c r="CZ31" s="666">
        <v>0.7</v>
      </c>
      <c r="DA31" s="695"/>
      <c r="DB31" s="695"/>
      <c r="DC31" s="696"/>
      <c r="DD31" s="669">
        <v>84071</v>
      </c>
      <c r="DE31" s="662"/>
      <c r="DF31" s="662"/>
      <c r="DG31" s="662"/>
      <c r="DH31" s="662"/>
      <c r="DI31" s="662"/>
      <c r="DJ31" s="662"/>
      <c r="DK31" s="663"/>
      <c r="DL31" s="669">
        <v>84071</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482595</v>
      </c>
      <c r="S32" s="664"/>
      <c r="T32" s="664"/>
      <c r="U32" s="664"/>
      <c r="V32" s="664"/>
      <c r="W32" s="664"/>
      <c r="X32" s="664"/>
      <c r="Y32" s="665"/>
      <c r="Z32" s="723">
        <v>3.5</v>
      </c>
      <c r="AA32" s="723"/>
      <c r="AB32" s="723"/>
      <c r="AC32" s="723"/>
      <c r="AD32" s="724" t="s">
        <v>128</v>
      </c>
      <c r="AE32" s="724"/>
      <c r="AF32" s="724"/>
      <c r="AG32" s="724"/>
      <c r="AH32" s="724"/>
      <c r="AI32" s="724"/>
      <c r="AJ32" s="724"/>
      <c r="AK32" s="724"/>
      <c r="AL32" s="666" t="s">
        <v>175</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v>
      </c>
      <c r="BH32" s="677"/>
      <c r="BI32" s="677"/>
      <c r="BJ32" s="677"/>
      <c r="BK32" s="677"/>
      <c r="BL32" s="677"/>
      <c r="BM32" s="721">
        <v>94.7</v>
      </c>
      <c r="BN32" s="677"/>
      <c r="BO32" s="677"/>
      <c r="BP32" s="677"/>
      <c r="BQ32" s="714"/>
      <c r="BR32" s="738">
        <v>98.7</v>
      </c>
      <c r="BS32" s="677"/>
      <c r="BT32" s="677"/>
      <c r="BU32" s="677"/>
      <c r="BV32" s="677"/>
      <c r="BW32" s="677"/>
      <c r="BX32" s="721">
        <v>94.1</v>
      </c>
      <c r="BY32" s="677"/>
      <c r="BZ32" s="677"/>
      <c r="CA32" s="677"/>
      <c r="CB32" s="714"/>
      <c r="CD32" s="749"/>
      <c r="CE32" s="750"/>
      <c r="CF32" s="705" t="s">
        <v>318</v>
      </c>
      <c r="CG32" s="702"/>
      <c r="CH32" s="702"/>
      <c r="CI32" s="702"/>
      <c r="CJ32" s="702"/>
      <c r="CK32" s="702"/>
      <c r="CL32" s="702"/>
      <c r="CM32" s="702"/>
      <c r="CN32" s="702"/>
      <c r="CO32" s="702"/>
      <c r="CP32" s="702"/>
      <c r="CQ32" s="703"/>
      <c r="CR32" s="661">
        <v>4</v>
      </c>
      <c r="CS32" s="664"/>
      <c r="CT32" s="664"/>
      <c r="CU32" s="664"/>
      <c r="CV32" s="664"/>
      <c r="CW32" s="664"/>
      <c r="CX32" s="664"/>
      <c r="CY32" s="665"/>
      <c r="CZ32" s="666">
        <v>0</v>
      </c>
      <c r="DA32" s="695"/>
      <c r="DB32" s="695"/>
      <c r="DC32" s="696"/>
      <c r="DD32" s="669">
        <v>4</v>
      </c>
      <c r="DE32" s="664"/>
      <c r="DF32" s="664"/>
      <c r="DG32" s="664"/>
      <c r="DH32" s="664"/>
      <c r="DI32" s="664"/>
      <c r="DJ32" s="664"/>
      <c r="DK32" s="665"/>
      <c r="DL32" s="669">
        <v>4</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648073</v>
      </c>
      <c r="S33" s="664"/>
      <c r="T33" s="664"/>
      <c r="U33" s="664"/>
      <c r="V33" s="664"/>
      <c r="W33" s="664"/>
      <c r="X33" s="664"/>
      <c r="Y33" s="665"/>
      <c r="Z33" s="723">
        <v>4.7</v>
      </c>
      <c r="AA33" s="723"/>
      <c r="AB33" s="723"/>
      <c r="AC33" s="723"/>
      <c r="AD33" s="724" t="s">
        <v>234</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5514262</v>
      </c>
      <c r="CS33" s="662"/>
      <c r="CT33" s="662"/>
      <c r="CU33" s="662"/>
      <c r="CV33" s="662"/>
      <c r="CW33" s="662"/>
      <c r="CX33" s="662"/>
      <c r="CY33" s="663"/>
      <c r="CZ33" s="666">
        <v>42</v>
      </c>
      <c r="DA33" s="695"/>
      <c r="DB33" s="695"/>
      <c r="DC33" s="696"/>
      <c r="DD33" s="669">
        <v>4320050</v>
      </c>
      <c r="DE33" s="662"/>
      <c r="DF33" s="662"/>
      <c r="DG33" s="662"/>
      <c r="DH33" s="662"/>
      <c r="DI33" s="662"/>
      <c r="DJ33" s="662"/>
      <c r="DK33" s="663"/>
      <c r="DL33" s="669">
        <v>3220820</v>
      </c>
      <c r="DM33" s="662"/>
      <c r="DN33" s="662"/>
      <c r="DO33" s="662"/>
      <c r="DP33" s="662"/>
      <c r="DQ33" s="662"/>
      <c r="DR33" s="662"/>
      <c r="DS33" s="662"/>
      <c r="DT33" s="662"/>
      <c r="DU33" s="662"/>
      <c r="DV33" s="663"/>
      <c r="DW33" s="666">
        <v>44.5</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273986</v>
      </c>
      <c r="S34" s="664"/>
      <c r="T34" s="664"/>
      <c r="U34" s="664"/>
      <c r="V34" s="664"/>
      <c r="W34" s="664"/>
      <c r="X34" s="664"/>
      <c r="Y34" s="665"/>
      <c r="Z34" s="723">
        <v>2</v>
      </c>
      <c r="AA34" s="723"/>
      <c r="AB34" s="723"/>
      <c r="AC34" s="723"/>
      <c r="AD34" s="724">
        <v>1792</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1847943</v>
      </c>
      <c r="CS34" s="664"/>
      <c r="CT34" s="664"/>
      <c r="CU34" s="664"/>
      <c r="CV34" s="664"/>
      <c r="CW34" s="664"/>
      <c r="CX34" s="664"/>
      <c r="CY34" s="665"/>
      <c r="CZ34" s="666">
        <v>14.1</v>
      </c>
      <c r="DA34" s="695"/>
      <c r="DB34" s="695"/>
      <c r="DC34" s="696"/>
      <c r="DD34" s="669">
        <v>1526005</v>
      </c>
      <c r="DE34" s="664"/>
      <c r="DF34" s="664"/>
      <c r="DG34" s="664"/>
      <c r="DH34" s="664"/>
      <c r="DI34" s="664"/>
      <c r="DJ34" s="664"/>
      <c r="DK34" s="665"/>
      <c r="DL34" s="669">
        <v>987541</v>
      </c>
      <c r="DM34" s="664"/>
      <c r="DN34" s="664"/>
      <c r="DO34" s="664"/>
      <c r="DP34" s="664"/>
      <c r="DQ34" s="664"/>
      <c r="DR34" s="664"/>
      <c r="DS34" s="664"/>
      <c r="DT34" s="664"/>
      <c r="DU34" s="664"/>
      <c r="DV34" s="665"/>
      <c r="DW34" s="666">
        <v>13.6</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2369105</v>
      </c>
      <c r="S35" s="664"/>
      <c r="T35" s="664"/>
      <c r="U35" s="664"/>
      <c r="V35" s="664"/>
      <c r="W35" s="664"/>
      <c r="X35" s="664"/>
      <c r="Y35" s="665"/>
      <c r="Z35" s="723">
        <v>17.100000000000001</v>
      </c>
      <c r="AA35" s="723"/>
      <c r="AB35" s="723"/>
      <c r="AC35" s="723"/>
      <c r="AD35" s="724" t="s">
        <v>128</v>
      </c>
      <c r="AE35" s="724"/>
      <c r="AF35" s="724"/>
      <c r="AG35" s="724"/>
      <c r="AH35" s="724"/>
      <c r="AI35" s="724"/>
      <c r="AJ35" s="724"/>
      <c r="AK35" s="724"/>
      <c r="AL35" s="666" t="s">
        <v>175</v>
      </c>
      <c r="AM35" s="667"/>
      <c r="AN35" s="667"/>
      <c r="AO35" s="725"/>
      <c r="AP35" s="234"/>
      <c r="AQ35" s="729" t="s">
        <v>326</v>
      </c>
      <c r="AR35" s="730"/>
      <c r="AS35" s="730"/>
      <c r="AT35" s="730"/>
      <c r="AU35" s="730"/>
      <c r="AV35" s="730"/>
      <c r="AW35" s="730"/>
      <c r="AX35" s="730"/>
      <c r="AY35" s="731"/>
      <c r="AZ35" s="726">
        <v>1753747</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102074</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331710</v>
      </c>
      <c r="CS35" s="662"/>
      <c r="CT35" s="662"/>
      <c r="CU35" s="662"/>
      <c r="CV35" s="662"/>
      <c r="CW35" s="662"/>
      <c r="CX35" s="662"/>
      <c r="CY35" s="663"/>
      <c r="CZ35" s="666">
        <v>2.5</v>
      </c>
      <c r="DA35" s="695"/>
      <c r="DB35" s="695"/>
      <c r="DC35" s="696"/>
      <c r="DD35" s="669">
        <v>309994</v>
      </c>
      <c r="DE35" s="662"/>
      <c r="DF35" s="662"/>
      <c r="DG35" s="662"/>
      <c r="DH35" s="662"/>
      <c r="DI35" s="662"/>
      <c r="DJ35" s="662"/>
      <c r="DK35" s="663"/>
      <c r="DL35" s="669">
        <v>180240</v>
      </c>
      <c r="DM35" s="662"/>
      <c r="DN35" s="662"/>
      <c r="DO35" s="662"/>
      <c r="DP35" s="662"/>
      <c r="DQ35" s="662"/>
      <c r="DR35" s="662"/>
      <c r="DS35" s="662"/>
      <c r="DT35" s="662"/>
      <c r="DU35" s="662"/>
      <c r="DV35" s="663"/>
      <c r="DW35" s="666">
        <v>2.5</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234</v>
      </c>
      <c r="AE36" s="724"/>
      <c r="AF36" s="724"/>
      <c r="AG36" s="724"/>
      <c r="AH36" s="724"/>
      <c r="AI36" s="724"/>
      <c r="AJ36" s="724"/>
      <c r="AK36" s="724"/>
      <c r="AL36" s="666" t="s">
        <v>234</v>
      </c>
      <c r="AM36" s="667"/>
      <c r="AN36" s="667"/>
      <c r="AO36" s="725"/>
      <c r="AQ36" s="698" t="s">
        <v>330</v>
      </c>
      <c r="AR36" s="699"/>
      <c r="AS36" s="699"/>
      <c r="AT36" s="699"/>
      <c r="AU36" s="699"/>
      <c r="AV36" s="699"/>
      <c r="AW36" s="699"/>
      <c r="AX36" s="699"/>
      <c r="AY36" s="700"/>
      <c r="AZ36" s="661">
        <v>738750</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125130</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1386174</v>
      </c>
      <c r="CS36" s="664"/>
      <c r="CT36" s="664"/>
      <c r="CU36" s="664"/>
      <c r="CV36" s="664"/>
      <c r="CW36" s="664"/>
      <c r="CX36" s="664"/>
      <c r="CY36" s="665"/>
      <c r="CZ36" s="666">
        <v>10.6</v>
      </c>
      <c r="DA36" s="695"/>
      <c r="DB36" s="695"/>
      <c r="DC36" s="696"/>
      <c r="DD36" s="669">
        <v>841347</v>
      </c>
      <c r="DE36" s="664"/>
      <c r="DF36" s="664"/>
      <c r="DG36" s="664"/>
      <c r="DH36" s="664"/>
      <c r="DI36" s="664"/>
      <c r="DJ36" s="664"/>
      <c r="DK36" s="665"/>
      <c r="DL36" s="669">
        <v>597101</v>
      </c>
      <c r="DM36" s="664"/>
      <c r="DN36" s="664"/>
      <c r="DO36" s="664"/>
      <c r="DP36" s="664"/>
      <c r="DQ36" s="664"/>
      <c r="DR36" s="664"/>
      <c r="DS36" s="664"/>
      <c r="DT36" s="664"/>
      <c r="DU36" s="664"/>
      <c r="DV36" s="665"/>
      <c r="DW36" s="666">
        <v>8.1999999999999993</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316105</v>
      </c>
      <c r="S37" s="664"/>
      <c r="T37" s="664"/>
      <c r="U37" s="664"/>
      <c r="V37" s="664"/>
      <c r="W37" s="664"/>
      <c r="X37" s="664"/>
      <c r="Y37" s="665"/>
      <c r="Z37" s="723">
        <v>2.2999999999999998</v>
      </c>
      <c r="AA37" s="723"/>
      <c r="AB37" s="723"/>
      <c r="AC37" s="723"/>
      <c r="AD37" s="724" t="s">
        <v>128</v>
      </c>
      <c r="AE37" s="724"/>
      <c r="AF37" s="724"/>
      <c r="AG37" s="724"/>
      <c r="AH37" s="724"/>
      <c r="AI37" s="724"/>
      <c r="AJ37" s="724"/>
      <c r="AK37" s="724"/>
      <c r="AL37" s="666" t="s">
        <v>175</v>
      </c>
      <c r="AM37" s="667"/>
      <c r="AN37" s="667"/>
      <c r="AO37" s="725"/>
      <c r="AQ37" s="698" t="s">
        <v>334</v>
      </c>
      <c r="AR37" s="699"/>
      <c r="AS37" s="699"/>
      <c r="AT37" s="699"/>
      <c r="AU37" s="699"/>
      <c r="AV37" s="699"/>
      <c r="AW37" s="699"/>
      <c r="AX37" s="699"/>
      <c r="AY37" s="700"/>
      <c r="AZ37" s="661">
        <v>14400</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2886</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460169</v>
      </c>
      <c r="CS37" s="662"/>
      <c r="CT37" s="662"/>
      <c r="CU37" s="662"/>
      <c r="CV37" s="662"/>
      <c r="CW37" s="662"/>
      <c r="CX37" s="662"/>
      <c r="CY37" s="663"/>
      <c r="CZ37" s="666">
        <v>3.5</v>
      </c>
      <c r="DA37" s="695"/>
      <c r="DB37" s="695"/>
      <c r="DC37" s="696"/>
      <c r="DD37" s="669">
        <v>427369</v>
      </c>
      <c r="DE37" s="662"/>
      <c r="DF37" s="662"/>
      <c r="DG37" s="662"/>
      <c r="DH37" s="662"/>
      <c r="DI37" s="662"/>
      <c r="DJ37" s="662"/>
      <c r="DK37" s="663"/>
      <c r="DL37" s="669">
        <v>404472</v>
      </c>
      <c r="DM37" s="662"/>
      <c r="DN37" s="662"/>
      <c r="DO37" s="662"/>
      <c r="DP37" s="662"/>
      <c r="DQ37" s="662"/>
      <c r="DR37" s="662"/>
      <c r="DS37" s="662"/>
      <c r="DT37" s="662"/>
      <c r="DU37" s="662"/>
      <c r="DV37" s="663"/>
      <c r="DW37" s="666">
        <v>5.6</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13828406</v>
      </c>
      <c r="S38" s="713"/>
      <c r="T38" s="713"/>
      <c r="U38" s="713"/>
      <c r="V38" s="713"/>
      <c r="W38" s="713"/>
      <c r="X38" s="713"/>
      <c r="Y38" s="718"/>
      <c r="Z38" s="719">
        <v>100</v>
      </c>
      <c r="AA38" s="719"/>
      <c r="AB38" s="719"/>
      <c r="AC38" s="719"/>
      <c r="AD38" s="720">
        <v>6928313</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4714</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4793</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1747803</v>
      </c>
      <c r="CS38" s="664"/>
      <c r="CT38" s="664"/>
      <c r="CU38" s="664"/>
      <c r="CV38" s="664"/>
      <c r="CW38" s="664"/>
      <c r="CX38" s="664"/>
      <c r="CY38" s="665"/>
      <c r="CZ38" s="666">
        <v>13.3</v>
      </c>
      <c r="DA38" s="695"/>
      <c r="DB38" s="695"/>
      <c r="DC38" s="696"/>
      <c r="DD38" s="669">
        <v>1552352</v>
      </c>
      <c r="DE38" s="664"/>
      <c r="DF38" s="664"/>
      <c r="DG38" s="664"/>
      <c r="DH38" s="664"/>
      <c r="DI38" s="664"/>
      <c r="DJ38" s="664"/>
      <c r="DK38" s="665"/>
      <c r="DL38" s="669">
        <v>1455938</v>
      </c>
      <c r="DM38" s="664"/>
      <c r="DN38" s="664"/>
      <c r="DO38" s="664"/>
      <c r="DP38" s="664"/>
      <c r="DQ38" s="664"/>
      <c r="DR38" s="664"/>
      <c r="DS38" s="664"/>
      <c r="DT38" s="664"/>
      <c r="DU38" s="664"/>
      <c r="DV38" s="665"/>
      <c r="DW38" s="666">
        <v>20.100000000000001</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v>1230</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115</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110100</v>
      </c>
      <c r="CS39" s="662"/>
      <c r="CT39" s="662"/>
      <c r="CU39" s="662"/>
      <c r="CV39" s="662"/>
      <c r="CW39" s="662"/>
      <c r="CX39" s="662"/>
      <c r="CY39" s="663"/>
      <c r="CZ39" s="666">
        <v>0.8</v>
      </c>
      <c r="DA39" s="695"/>
      <c r="DB39" s="695"/>
      <c r="DC39" s="696"/>
      <c r="DD39" s="669">
        <v>89342</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215081</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128</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90532</v>
      </c>
      <c r="CS40" s="664"/>
      <c r="CT40" s="664"/>
      <c r="CU40" s="664"/>
      <c r="CV40" s="664"/>
      <c r="CW40" s="664"/>
      <c r="CX40" s="664"/>
      <c r="CY40" s="665"/>
      <c r="CZ40" s="666">
        <v>0.7</v>
      </c>
      <c r="DA40" s="695"/>
      <c r="DB40" s="695"/>
      <c r="DC40" s="696"/>
      <c r="DD40" s="669">
        <v>1010</v>
      </c>
      <c r="DE40" s="664"/>
      <c r="DF40" s="664"/>
      <c r="DG40" s="664"/>
      <c r="DH40" s="664"/>
      <c r="DI40" s="664"/>
      <c r="DJ40" s="664"/>
      <c r="DK40" s="665"/>
      <c r="DL40" s="669" t="s">
        <v>128</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779572</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320</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175</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2598676</v>
      </c>
      <c r="CS42" s="664"/>
      <c r="CT42" s="664"/>
      <c r="CU42" s="664"/>
      <c r="CV42" s="664"/>
      <c r="CW42" s="664"/>
      <c r="CX42" s="664"/>
      <c r="CY42" s="665"/>
      <c r="CZ42" s="666">
        <v>19.8</v>
      </c>
      <c r="DA42" s="667"/>
      <c r="DB42" s="667"/>
      <c r="DC42" s="668"/>
      <c r="DD42" s="669">
        <v>358899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58267</v>
      </c>
      <c r="CS43" s="662"/>
      <c r="CT43" s="662"/>
      <c r="CU43" s="662"/>
      <c r="CV43" s="662"/>
      <c r="CW43" s="662"/>
      <c r="CX43" s="662"/>
      <c r="CY43" s="663"/>
      <c r="CZ43" s="666">
        <v>0.4</v>
      </c>
      <c r="DA43" s="695"/>
      <c r="DB43" s="695"/>
      <c r="DC43" s="696"/>
      <c r="DD43" s="669">
        <v>58267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2526643</v>
      </c>
      <c r="CS44" s="664"/>
      <c r="CT44" s="664"/>
      <c r="CU44" s="664"/>
      <c r="CV44" s="664"/>
      <c r="CW44" s="664"/>
      <c r="CX44" s="664"/>
      <c r="CY44" s="665"/>
      <c r="CZ44" s="666">
        <v>19.2</v>
      </c>
      <c r="DA44" s="667"/>
      <c r="DB44" s="667"/>
      <c r="DC44" s="668"/>
      <c r="DD44" s="669">
        <v>318069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285393</v>
      </c>
      <c r="CS45" s="662"/>
      <c r="CT45" s="662"/>
      <c r="CU45" s="662"/>
      <c r="CV45" s="662"/>
      <c r="CW45" s="662"/>
      <c r="CX45" s="662"/>
      <c r="CY45" s="663"/>
      <c r="CZ45" s="666">
        <v>2.2000000000000002</v>
      </c>
      <c r="DA45" s="695"/>
      <c r="DB45" s="695"/>
      <c r="DC45" s="696"/>
      <c r="DD45" s="669">
        <v>15306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2122770</v>
      </c>
      <c r="CS46" s="664"/>
      <c r="CT46" s="664"/>
      <c r="CU46" s="664"/>
      <c r="CV46" s="664"/>
      <c r="CW46" s="664"/>
      <c r="CX46" s="664"/>
      <c r="CY46" s="665"/>
      <c r="CZ46" s="666">
        <v>16.2</v>
      </c>
      <c r="DA46" s="667"/>
      <c r="DB46" s="667"/>
      <c r="DC46" s="668"/>
      <c r="DD46" s="669">
        <v>302358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72033</v>
      </c>
      <c r="CS47" s="662"/>
      <c r="CT47" s="662"/>
      <c r="CU47" s="662"/>
      <c r="CV47" s="662"/>
      <c r="CW47" s="662"/>
      <c r="CX47" s="662"/>
      <c r="CY47" s="663"/>
      <c r="CZ47" s="666">
        <v>0.5</v>
      </c>
      <c r="DA47" s="695"/>
      <c r="DB47" s="695"/>
      <c r="DC47" s="696"/>
      <c r="DD47" s="669">
        <v>40830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175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13125882</v>
      </c>
      <c r="CS49" s="677"/>
      <c r="CT49" s="677"/>
      <c r="CU49" s="677"/>
      <c r="CV49" s="677"/>
      <c r="CW49" s="677"/>
      <c r="CX49" s="677"/>
      <c r="CY49" s="678"/>
      <c r="CZ49" s="679">
        <v>100</v>
      </c>
      <c r="DA49" s="680"/>
      <c r="DB49" s="680"/>
      <c r="DC49" s="681"/>
      <c r="DD49" s="682">
        <v>8619147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b6bzAgqw0V2ipJbopLf/5zOQ8Sr+Ti/xzsH/Y0OtL0HJOIwsfAkNX8rDaEHYaPv1NHK/0BkJV5OnYQr8mciAQQ==" saltValue="tqa8Irr+qDcVmLmNt/F5+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13834</v>
      </c>
      <c r="R7" s="1194"/>
      <c r="S7" s="1194"/>
      <c r="T7" s="1194"/>
      <c r="U7" s="1194"/>
      <c r="V7" s="1194">
        <v>13131</v>
      </c>
      <c r="W7" s="1194"/>
      <c r="X7" s="1194"/>
      <c r="Y7" s="1194"/>
      <c r="Z7" s="1194"/>
      <c r="AA7" s="1194">
        <v>703</v>
      </c>
      <c r="AB7" s="1194"/>
      <c r="AC7" s="1194"/>
      <c r="AD7" s="1194"/>
      <c r="AE7" s="1195"/>
      <c r="AF7" s="1196">
        <v>649</v>
      </c>
      <c r="AG7" s="1197"/>
      <c r="AH7" s="1197"/>
      <c r="AI7" s="1197"/>
      <c r="AJ7" s="1198"/>
      <c r="AK7" s="1180">
        <v>483</v>
      </c>
      <c r="AL7" s="1181"/>
      <c r="AM7" s="1181"/>
      <c r="AN7" s="1181"/>
      <c r="AO7" s="1181"/>
      <c r="AP7" s="1181">
        <v>15458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612</v>
      </c>
      <c r="BS7" s="1184" t="s">
        <v>602</v>
      </c>
      <c r="BT7" s="1185"/>
      <c r="BU7" s="1185"/>
      <c r="BV7" s="1185"/>
      <c r="BW7" s="1185"/>
      <c r="BX7" s="1185"/>
      <c r="BY7" s="1185"/>
      <c r="BZ7" s="1185"/>
      <c r="CA7" s="1185"/>
      <c r="CB7" s="1185"/>
      <c r="CC7" s="1185"/>
      <c r="CD7" s="1185"/>
      <c r="CE7" s="1185"/>
      <c r="CF7" s="1185"/>
      <c r="CG7" s="1186"/>
      <c r="CH7" s="1177">
        <v>-9</v>
      </c>
      <c r="CI7" s="1178"/>
      <c r="CJ7" s="1178"/>
      <c r="CK7" s="1178"/>
      <c r="CL7" s="1179"/>
      <c r="CM7" s="1177">
        <v>44</v>
      </c>
      <c r="CN7" s="1178"/>
      <c r="CO7" s="1178"/>
      <c r="CP7" s="1178"/>
      <c r="CQ7" s="1179"/>
      <c r="CR7" s="1177">
        <v>19</v>
      </c>
      <c r="CS7" s="1178"/>
      <c r="CT7" s="1178"/>
      <c r="CU7" s="1178"/>
      <c r="CV7" s="1179"/>
      <c r="CW7" s="1177">
        <v>3</v>
      </c>
      <c r="CX7" s="1178"/>
      <c r="CY7" s="1178"/>
      <c r="CZ7" s="1178"/>
      <c r="DA7" s="1179"/>
      <c r="DB7" s="1177" t="s">
        <v>604</v>
      </c>
      <c r="DC7" s="1178"/>
      <c r="DD7" s="1178"/>
      <c r="DE7" s="1178"/>
      <c r="DF7" s="1179"/>
      <c r="DG7" s="1177" t="s">
        <v>599</v>
      </c>
      <c r="DH7" s="1178"/>
      <c r="DI7" s="1178"/>
      <c r="DJ7" s="1178"/>
      <c r="DK7" s="1179"/>
      <c r="DL7" s="1177">
        <v>36</v>
      </c>
      <c r="DM7" s="1178"/>
      <c r="DN7" s="1178"/>
      <c r="DO7" s="1178"/>
      <c r="DP7" s="1179"/>
      <c r="DQ7" s="1177">
        <v>11</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t="s">
        <v>613</v>
      </c>
      <c r="BS8" s="1103" t="s">
        <v>603</v>
      </c>
      <c r="BT8" s="1104"/>
      <c r="BU8" s="1104"/>
      <c r="BV8" s="1104"/>
      <c r="BW8" s="1104"/>
      <c r="BX8" s="1104"/>
      <c r="BY8" s="1104"/>
      <c r="BZ8" s="1104"/>
      <c r="CA8" s="1104"/>
      <c r="CB8" s="1104"/>
      <c r="CC8" s="1104"/>
      <c r="CD8" s="1104"/>
      <c r="CE8" s="1104"/>
      <c r="CF8" s="1104"/>
      <c r="CG8" s="1105"/>
      <c r="CH8" s="1078">
        <v>16</v>
      </c>
      <c r="CI8" s="1079"/>
      <c r="CJ8" s="1079"/>
      <c r="CK8" s="1079"/>
      <c r="CL8" s="1080"/>
      <c r="CM8" s="1078">
        <v>116</v>
      </c>
      <c r="CN8" s="1079"/>
      <c r="CO8" s="1079"/>
      <c r="CP8" s="1079"/>
      <c r="CQ8" s="1080"/>
      <c r="CR8" s="1078">
        <v>2</v>
      </c>
      <c r="CS8" s="1079"/>
      <c r="CT8" s="1079"/>
      <c r="CU8" s="1079"/>
      <c r="CV8" s="1080"/>
      <c r="CW8" s="1078" t="s">
        <v>599</v>
      </c>
      <c r="CX8" s="1079"/>
      <c r="CY8" s="1079"/>
      <c r="CZ8" s="1079"/>
      <c r="DA8" s="1080"/>
      <c r="DB8" s="1078" t="s">
        <v>599</v>
      </c>
      <c r="DC8" s="1079"/>
      <c r="DD8" s="1079"/>
      <c r="DE8" s="1079"/>
      <c r="DF8" s="1080"/>
      <c r="DG8" s="1078" t="s">
        <v>605</v>
      </c>
      <c r="DH8" s="1079"/>
      <c r="DI8" s="1079"/>
      <c r="DJ8" s="1079"/>
      <c r="DK8" s="1080"/>
      <c r="DL8" s="1078">
        <v>242</v>
      </c>
      <c r="DM8" s="1079"/>
      <c r="DN8" s="1079"/>
      <c r="DO8" s="1079"/>
      <c r="DP8" s="1080"/>
      <c r="DQ8" s="1078">
        <v>66</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f>SUM(Q7:U10)</f>
        <v>13834</v>
      </c>
      <c r="R23" s="1158"/>
      <c r="S23" s="1158"/>
      <c r="T23" s="1158"/>
      <c r="U23" s="1158"/>
      <c r="V23" s="1158">
        <f>SUM(V7:Z12)</f>
        <v>13131</v>
      </c>
      <c r="W23" s="1158"/>
      <c r="X23" s="1158"/>
      <c r="Y23" s="1158"/>
      <c r="Z23" s="1158"/>
      <c r="AA23" s="1158">
        <f>SUM(AA7:AE11)</f>
        <v>703</v>
      </c>
      <c r="AB23" s="1158"/>
      <c r="AC23" s="1158"/>
      <c r="AD23" s="1158"/>
      <c r="AE23" s="1159"/>
      <c r="AF23" s="1160">
        <v>649</v>
      </c>
      <c r="AG23" s="1158"/>
      <c r="AH23" s="1158"/>
      <c r="AI23" s="1158"/>
      <c r="AJ23" s="1161"/>
      <c r="AK23" s="1162"/>
      <c r="AL23" s="1163"/>
      <c r="AM23" s="1163"/>
      <c r="AN23" s="1163"/>
      <c r="AO23" s="1163"/>
      <c r="AP23" s="1158">
        <f>SUM(AP7:AT12)</f>
        <v>15458</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399</v>
      </c>
      <c r="C28" s="1140"/>
      <c r="D28" s="1140"/>
      <c r="E28" s="1140"/>
      <c r="F28" s="1140"/>
      <c r="G28" s="1140"/>
      <c r="H28" s="1140"/>
      <c r="I28" s="1140"/>
      <c r="J28" s="1140"/>
      <c r="K28" s="1140"/>
      <c r="L28" s="1140"/>
      <c r="M28" s="1140"/>
      <c r="N28" s="1140"/>
      <c r="O28" s="1140"/>
      <c r="P28" s="1141"/>
      <c r="Q28" s="1142">
        <v>2526</v>
      </c>
      <c r="R28" s="1143"/>
      <c r="S28" s="1143"/>
      <c r="T28" s="1143"/>
      <c r="U28" s="1143"/>
      <c r="V28" s="1143">
        <v>2388</v>
      </c>
      <c r="W28" s="1143"/>
      <c r="X28" s="1143"/>
      <c r="Y28" s="1143"/>
      <c r="Z28" s="1143"/>
      <c r="AA28" s="1143">
        <v>139</v>
      </c>
      <c r="AB28" s="1143"/>
      <c r="AC28" s="1143"/>
      <c r="AD28" s="1143"/>
      <c r="AE28" s="1144"/>
      <c r="AF28" s="1145">
        <v>139</v>
      </c>
      <c r="AG28" s="1143"/>
      <c r="AH28" s="1143"/>
      <c r="AI28" s="1143"/>
      <c r="AJ28" s="1146"/>
      <c r="AK28" s="1147">
        <v>215</v>
      </c>
      <c r="AL28" s="1135"/>
      <c r="AM28" s="1135"/>
      <c r="AN28" s="1135"/>
      <c r="AO28" s="1135"/>
      <c r="AP28" s="1135" t="s">
        <v>587</v>
      </c>
      <c r="AQ28" s="1135"/>
      <c r="AR28" s="1135"/>
      <c r="AS28" s="1135"/>
      <c r="AT28" s="1135"/>
      <c r="AU28" s="1135" t="s">
        <v>587</v>
      </c>
      <c r="AV28" s="1135"/>
      <c r="AW28" s="1135"/>
      <c r="AX28" s="1135"/>
      <c r="AY28" s="1135"/>
      <c r="AZ28" s="1136" t="s">
        <v>587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400</v>
      </c>
      <c r="C29" s="1127"/>
      <c r="D29" s="1127"/>
      <c r="E29" s="1127"/>
      <c r="F29" s="1127"/>
      <c r="G29" s="1127"/>
      <c r="H29" s="1127"/>
      <c r="I29" s="1127"/>
      <c r="J29" s="1127"/>
      <c r="K29" s="1127"/>
      <c r="L29" s="1127"/>
      <c r="M29" s="1127"/>
      <c r="N29" s="1127"/>
      <c r="O29" s="1127"/>
      <c r="P29" s="1128"/>
      <c r="Q29" s="1132">
        <v>2861</v>
      </c>
      <c r="R29" s="1133"/>
      <c r="S29" s="1133"/>
      <c r="T29" s="1133"/>
      <c r="U29" s="1133"/>
      <c r="V29" s="1133">
        <v>2787</v>
      </c>
      <c r="W29" s="1133"/>
      <c r="X29" s="1133"/>
      <c r="Y29" s="1133"/>
      <c r="Z29" s="1133"/>
      <c r="AA29" s="1133">
        <v>74</v>
      </c>
      <c r="AB29" s="1133"/>
      <c r="AC29" s="1133"/>
      <c r="AD29" s="1133"/>
      <c r="AE29" s="1134"/>
      <c r="AF29" s="1108">
        <v>74</v>
      </c>
      <c r="AG29" s="1109"/>
      <c r="AH29" s="1109"/>
      <c r="AI29" s="1109"/>
      <c r="AJ29" s="1110"/>
      <c r="AK29" s="1069">
        <v>424</v>
      </c>
      <c r="AL29" s="1060"/>
      <c r="AM29" s="1060"/>
      <c r="AN29" s="1060"/>
      <c r="AO29" s="1060"/>
      <c r="AP29" s="1060" t="s">
        <v>587</v>
      </c>
      <c r="AQ29" s="1060"/>
      <c r="AR29" s="1060"/>
      <c r="AS29" s="1060"/>
      <c r="AT29" s="1060"/>
      <c r="AU29" s="1060" t="s">
        <v>587</v>
      </c>
      <c r="AV29" s="1060"/>
      <c r="AW29" s="1060"/>
      <c r="AX29" s="1060"/>
      <c r="AY29" s="1060"/>
      <c r="AZ29" s="1131" t="s">
        <v>587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401</v>
      </c>
      <c r="C30" s="1127"/>
      <c r="D30" s="1127"/>
      <c r="E30" s="1127"/>
      <c r="F30" s="1127"/>
      <c r="G30" s="1127"/>
      <c r="H30" s="1127"/>
      <c r="I30" s="1127"/>
      <c r="J30" s="1127"/>
      <c r="K30" s="1127"/>
      <c r="L30" s="1127"/>
      <c r="M30" s="1127"/>
      <c r="N30" s="1127"/>
      <c r="O30" s="1127"/>
      <c r="P30" s="1128"/>
      <c r="Q30" s="1132">
        <v>248</v>
      </c>
      <c r="R30" s="1133"/>
      <c r="S30" s="1133"/>
      <c r="T30" s="1133"/>
      <c r="U30" s="1133"/>
      <c r="V30" s="1133">
        <v>245</v>
      </c>
      <c r="W30" s="1133"/>
      <c r="X30" s="1133"/>
      <c r="Y30" s="1133"/>
      <c r="Z30" s="1133"/>
      <c r="AA30" s="1133">
        <v>3</v>
      </c>
      <c r="AB30" s="1133"/>
      <c r="AC30" s="1133"/>
      <c r="AD30" s="1133"/>
      <c r="AE30" s="1134"/>
      <c r="AF30" s="1108">
        <v>3</v>
      </c>
      <c r="AG30" s="1109"/>
      <c r="AH30" s="1109"/>
      <c r="AI30" s="1109"/>
      <c r="AJ30" s="1110"/>
      <c r="AK30" s="1069">
        <v>92</v>
      </c>
      <c r="AL30" s="1060"/>
      <c r="AM30" s="1060"/>
      <c r="AN30" s="1060"/>
      <c r="AO30" s="1060"/>
      <c r="AP30" s="1060" t="s">
        <v>587</v>
      </c>
      <c r="AQ30" s="1060"/>
      <c r="AR30" s="1060"/>
      <c r="AS30" s="1060"/>
      <c r="AT30" s="1060"/>
      <c r="AU30" s="1060" t="s">
        <v>588</v>
      </c>
      <c r="AV30" s="1060"/>
      <c r="AW30" s="1060"/>
      <c r="AX30" s="1060"/>
      <c r="AY30" s="1060"/>
      <c r="AZ30" s="1131" t="s">
        <v>587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606</v>
      </c>
      <c r="R31" s="1133"/>
      <c r="S31" s="1133"/>
      <c r="T31" s="1133"/>
      <c r="U31" s="1133"/>
      <c r="V31" s="1133">
        <v>543</v>
      </c>
      <c r="W31" s="1133"/>
      <c r="X31" s="1133"/>
      <c r="Y31" s="1133"/>
      <c r="Z31" s="1133"/>
      <c r="AA31" s="1133">
        <v>63</v>
      </c>
      <c r="AB31" s="1133"/>
      <c r="AC31" s="1133"/>
      <c r="AD31" s="1133"/>
      <c r="AE31" s="1134"/>
      <c r="AF31" s="1108">
        <v>280</v>
      </c>
      <c r="AG31" s="1109"/>
      <c r="AH31" s="1109"/>
      <c r="AI31" s="1109"/>
      <c r="AJ31" s="1110"/>
      <c r="AK31" s="1069">
        <v>5</v>
      </c>
      <c r="AL31" s="1060"/>
      <c r="AM31" s="1060"/>
      <c r="AN31" s="1060"/>
      <c r="AO31" s="1060"/>
      <c r="AP31" s="1060">
        <v>1540</v>
      </c>
      <c r="AQ31" s="1060"/>
      <c r="AR31" s="1060"/>
      <c r="AS31" s="1060"/>
      <c r="AT31" s="1060"/>
      <c r="AU31" s="1060">
        <v>14</v>
      </c>
      <c r="AV31" s="1060"/>
      <c r="AW31" s="1060"/>
      <c r="AX31" s="1060"/>
      <c r="AY31" s="1060"/>
      <c r="AZ31" s="1131" t="s">
        <v>587</v>
      </c>
      <c r="BA31" s="1131"/>
      <c r="BB31" s="1131"/>
      <c r="BC31" s="1131"/>
      <c r="BD31" s="1131"/>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509</v>
      </c>
      <c r="R32" s="1133"/>
      <c r="S32" s="1133"/>
      <c r="T32" s="1133"/>
      <c r="U32" s="1133"/>
      <c r="V32" s="1133">
        <v>479</v>
      </c>
      <c r="W32" s="1133"/>
      <c r="X32" s="1133"/>
      <c r="Y32" s="1133"/>
      <c r="Z32" s="1133"/>
      <c r="AA32" s="1133">
        <v>30</v>
      </c>
      <c r="AB32" s="1133"/>
      <c r="AC32" s="1133"/>
      <c r="AD32" s="1133"/>
      <c r="AE32" s="1134"/>
      <c r="AF32" s="1108">
        <v>336</v>
      </c>
      <c r="AG32" s="1109"/>
      <c r="AH32" s="1109"/>
      <c r="AI32" s="1109"/>
      <c r="AJ32" s="1110"/>
      <c r="AK32" s="1069">
        <v>1</v>
      </c>
      <c r="AL32" s="1060"/>
      <c r="AM32" s="1060"/>
      <c r="AN32" s="1060"/>
      <c r="AO32" s="1060"/>
      <c r="AP32" s="1060">
        <v>91</v>
      </c>
      <c r="AQ32" s="1060"/>
      <c r="AR32" s="1060"/>
      <c r="AS32" s="1060"/>
      <c r="AT32" s="1060"/>
      <c r="AU32" s="1060">
        <v>0</v>
      </c>
      <c r="AV32" s="1060"/>
      <c r="AW32" s="1060"/>
      <c r="AX32" s="1060"/>
      <c r="AY32" s="1060"/>
      <c r="AZ32" s="1131" t="s">
        <v>587</v>
      </c>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406</v>
      </c>
      <c r="C33" s="1127"/>
      <c r="D33" s="1127"/>
      <c r="E33" s="1127"/>
      <c r="F33" s="1127"/>
      <c r="G33" s="1127"/>
      <c r="H33" s="1127"/>
      <c r="I33" s="1127"/>
      <c r="J33" s="1127"/>
      <c r="K33" s="1127"/>
      <c r="L33" s="1127"/>
      <c r="M33" s="1127"/>
      <c r="N33" s="1127"/>
      <c r="O33" s="1127"/>
      <c r="P33" s="1128"/>
      <c r="Q33" s="1132">
        <v>265</v>
      </c>
      <c r="R33" s="1133"/>
      <c r="S33" s="1133"/>
      <c r="T33" s="1133"/>
      <c r="U33" s="1133"/>
      <c r="V33" s="1133">
        <v>241</v>
      </c>
      <c r="W33" s="1133"/>
      <c r="X33" s="1133"/>
      <c r="Y33" s="1133"/>
      <c r="Z33" s="1133"/>
      <c r="AA33" s="1133">
        <v>23</v>
      </c>
      <c r="AB33" s="1133"/>
      <c r="AC33" s="1133"/>
      <c r="AD33" s="1133"/>
      <c r="AE33" s="1134"/>
      <c r="AF33" s="1108">
        <v>23</v>
      </c>
      <c r="AG33" s="1109"/>
      <c r="AH33" s="1109"/>
      <c r="AI33" s="1109"/>
      <c r="AJ33" s="1110"/>
      <c r="AK33" s="1069">
        <v>190</v>
      </c>
      <c r="AL33" s="1060"/>
      <c r="AM33" s="1060"/>
      <c r="AN33" s="1060"/>
      <c r="AO33" s="1060"/>
      <c r="AP33" s="1060">
        <v>1185</v>
      </c>
      <c r="AQ33" s="1060"/>
      <c r="AR33" s="1060"/>
      <c r="AS33" s="1060"/>
      <c r="AT33" s="1060"/>
      <c r="AU33" s="1060">
        <v>1168</v>
      </c>
      <c r="AV33" s="1060"/>
      <c r="AW33" s="1060"/>
      <c r="AX33" s="1060"/>
      <c r="AY33" s="1060"/>
      <c r="AZ33" s="1131" t="s">
        <v>587</v>
      </c>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408</v>
      </c>
      <c r="C34" s="1127"/>
      <c r="D34" s="1127"/>
      <c r="E34" s="1127"/>
      <c r="F34" s="1127"/>
      <c r="G34" s="1127"/>
      <c r="H34" s="1127"/>
      <c r="I34" s="1127"/>
      <c r="J34" s="1127"/>
      <c r="K34" s="1127"/>
      <c r="L34" s="1127"/>
      <c r="M34" s="1127"/>
      <c r="N34" s="1127"/>
      <c r="O34" s="1127"/>
      <c r="P34" s="1128"/>
      <c r="Q34" s="1132">
        <v>803</v>
      </c>
      <c r="R34" s="1133"/>
      <c r="S34" s="1133"/>
      <c r="T34" s="1133"/>
      <c r="U34" s="1133"/>
      <c r="V34" s="1133">
        <v>771</v>
      </c>
      <c r="W34" s="1133"/>
      <c r="X34" s="1133"/>
      <c r="Y34" s="1133"/>
      <c r="Z34" s="1133"/>
      <c r="AA34" s="1133">
        <v>33</v>
      </c>
      <c r="AB34" s="1133"/>
      <c r="AC34" s="1133"/>
      <c r="AD34" s="1133"/>
      <c r="AE34" s="1134"/>
      <c r="AF34" s="1108">
        <v>33</v>
      </c>
      <c r="AG34" s="1109"/>
      <c r="AH34" s="1109"/>
      <c r="AI34" s="1109"/>
      <c r="AJ34" s="1110"/>
      <c r="AK34" s="1069">
        <v>549</v>
      </c>
      <c r="AL34" s="1060"/>
      <c r="AM34" s="1060"/>
      <c r="AN34" s="1060"/>
      <c r="AO34" s="1060"/>
      <c r="AP34" s="1060">
        <v>5894</v>
      </c>
      <c r="AQ34" s="1060"/>
      <c r="AR34" s="1060"/>
      <c r="AS34" s="1060"/>
      <c r="AT34" s="1060"/>
      <c r="AU34" s="1060">
        <v>5782</v>
      </c>
      <c r="AV34" s="1060"/>
      <c r="AW34" s="1060"/>
      <c r="AX34" s="1060"/>
      <c r="AY34" s="1060"/>
      <c r="AZ34" s="1131" t="s">
        <v>587</v>
      </c>
      <c r="BA34" s="1131"/>
      <c r="BB34" s="1131"/>
      <c r="BC34" s="1131"/>
      <c r="BD34" s="1131"/>
      <c r="BE34" s="1121" t="s">
        <v>409</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410</v>
      </c>
      <c r="C35" s="1127"/>
      <c r="D35" s="1127"/>
      <c r="E35" s="1127"/>
      <c r="F35" s="1127"/>
      <c r="G35" s="1127"/>
      <c r="H35" s="1127"/>
      <c r="I35" s="1127"/>
      <c r="J35" s="1127"/>
      <c r="K35" s="1127"/>
      <c r="L35" s="1127"/>
      <c r="M35" s="1127"/>
      <c r="N35" s="1127"/>
      <c r="O35" s="1127"/>
      <c r="P35" s="1128"/>
      <c r="Q35" s="1132">
        <v>66</v>
      </c>
      <c r="R35" s="1133"/>
      <c r="S35" s="1133"/>
      <c r="T35" s="1133"/>
      <c r="U35" s="1133"/>
      <c r="V35" s="1133">
        <v>62</v>
      </c>
      <c r="W35" s="1133"/>
      <c r="X35" s="1133"/>
      <c r="Y35" s="1133"/>
      <c r="Z35" s="1133"/>
      <c r="AA35" s="1133">
        <v>4</v>
      </c>
      <c r="AB35" s="1133"/>
      <c r="AC35" s="1133"/>
      <c r="AD35" s="1133"/>
      <c r="AE35" s="1134"/>
      <c r="AF35" s="1108">
        <v>4</v>
      </c>
      <c r="AG35" s="1109"/>
      <c r="AH35" s="1109"/>
      <c r="AI35" s="1109"/>
      <c r="AJ35" s="1110"/>
      <c r="AK35" s="1069" t="s">
        <v>587</v>
      </c>
      <c r="AL35" s="1060"/>
      <c r="AM35" s="1060"/>
      <c r="AN35" s="1060"/>
      <c r="AO35" s="1060"/>
      <c r="AP35" s="1060" t="s">
        <v>587</v>
      </c>
      <c r="AQ35" s="1060"/>
      <c r="AR35" s="1060"/>
      <c r="AS35" s="1060"/>
      <c r="AT35" s="1060"/>
      <c r="AU35" s="1060" t="s">
        <v>587</v>
      </c>
      <c r="AV35" s="1060"/>
      <c r="AW35" s="1060"/>
      <c r="AX35" s="1060"/>
      <c r="AY35" s="1060"/>
      <c r="AZ35" s="1131" t="s">
        <v>587</v>
      </c>
      <c r="BA35" s="1131"/>
      <c r="BB35" s="1131"/>
      <c r="BC35" s="1131"/>
      <c r="BD35" s="1131"/>
      <c r="BE35" s="1121" t="s">
        <v>411</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413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891</v>
      </c>
      <c r="AG63" s="1048"/>
      <c r="AH63" s="1048"/>
      <c r="AI63" s="1048"/>
      <c r="AJ63" s="1119"/>
      <c r="AK63" s="1120"/>
      <c r="AL63" s="1052"/>
      <c r="AM63" s="1052"/>
      <c r="AN63" s="1052"/>
      <c r="AO63" s="1052"/>
      <c r="AP63" s="1048">
        <f>SUM(AP28:AT38)</f>
        <v>8710</v>
      </c>
      <c r="AQ63" s="1048"/>
      <c r="AR63" s="1048"/>
      <c r="AS63" s="1048"/>
      <c r="AT63" s="1048"/>
      <c r="AU63" s="1048">
        <f>SUM(AU28:AY36)</f>
        <v>6964</v>
      </c>
      <c r="AV63" s="1048"/>
      <c r="AW63" s="1048"/>
      <c r="AX63" s="1048"/>
      <c r="AY63" s="1048"/>
      <c r="AZ63" s="1114"/>
      <c r="BA63" s="1114"/>
      <c r="BB63" s="1114"/>
      <c r="BC63" s="1114"/>
      <c r="BD63" s="1114"/>
      <c r="BE63" s="1049"/>
      <c r="BF63" s="1049"/>
      <c r="BG63" s="1049"/>
      <c r="BH63" s="1049"/>
      <c r="BI63" s="1050"/>
      <c r="BJ63" s="1115" t="s">
        <v>414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416</v>
      </c>
      <c r="B66" s="1085"/>
      <c r="C66" s="1085"/>
      <c r="D66" s="1085"/>
      <c r="E66" s="1085"/>
      <c r="F66" s="1085"/>
      <c r="G66" s="1085"/>
      <c r="H66" s="1085"/>
      <c r="I66" s="1085"/>
      <c r="J66" s="1085"/>
      <c r="K66" s="1085"/>
      <c r="L66" s="1085"/>
      <c r="M66" s="1085"/>
      <c r="N66" s="1085"/>
      <c r="O66" s="1085"/>
      <c r="P66" s="1086"/>
      <c r="Q66" s="1090" t="s">
        <v>417</v>
      </c>
      <c r="R66" s="1091"/>
      <c r="S66" s="1091"/>
      <c r="T66" s="1091"/>
      <c r="U66" s="1092"/>
      <c r="V66" s="1090" t="s">
        <v>418</v>
      </c>
      <c r="W66" s="1091"/>
      <c r="X66" s="1091"/>
      <c r="Y66" s="1091"/>
      <c r="Z66" s="1092"/>
      <c r="AA66" s="1090" t="s">
        <v>419</v>
      </c>
      <c r="AB66" s="1091"/>
      <c r="AC66" s="1091"/>
      <c r="AD66" s="1091"/>
      <c r="AE66" s="1092"/>
      <c r="AF66" s="1096" t="s">
        <v>394</v>
      </c>
      <c r="AG66" s="1097"/>
      <c r="AH66" s="1097"/>
      <c r="AI66" s="1097"/>
      <c r="AJ66" s="1098"/>
      <c r="AK66" s="1090" t="s">
        <v>420</v>
      </c>
      <c r="AL66" s="1085"/>
      <c r="AM66" s="1085"/>
      <c r="AN66" s="1085"/>
      <c r="AO66" s="1086"/>
      <c r="AP66" s="1090" t="s">
        <v>421</v>
      </c>
      <c r="AQ66" s="1091"/>
      <c r="AR66" s="1091"/>
      <c r="AS66" s="1091"/>
      <c r="AT66" s="1092"/>
      <c r="AU66" s="1090" t="s">
        <v>422</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589</v>
      </c>
      <c r="C68" s="1075"/>
      <c r="D68" s="1075"/>
      <c r="E68" s="1075"/>
      <c r="F68" s="1075"/>
      <c r="G68" s="1075"/>
      <c r="H68" s="1075"/>
      <c r="I68" s="1075"/>
      <c r="J68" s="1075"/>
      <c r="K68" s="1075"/>
      <c r="L68" s="1075"/>
      <c r="M68" s="1075"/>
      <c r="N68" s="1075"/>
      <c r="O68" s="1075"/>
      <c r="P68" s="1076"/>
      <c r="Q68" s="1077">
        <v>1072</v>
      </c>
      <c r="R68" s="1071"/>
      <c r="S68" s="1071"/>
      <c r="T68" s="1071"/>
      <c r="U68" s="1071"/>
      <c r="V68" s="1071">
        <v>1068</v>
      </c>
      <c r="W68" s="1071"/>
      <c r="X68" s="1071"/>
      <c r="Y68" s="1071"/>
      <c r="Z68" s="1071"/>
      <c r="AA68" s="1071">
        <v>4</v>
      </c>
      <c r="AB68" s="1071"/>
      <c r="AC68" s="1071"/>
      <c r="AD68" s="1071"/>
      <c r="AE68" s="1071"/>
      <c r="AF68" s="1071">
        <v>4</v>
      </c>
      <c r="AG68" s="1071"/>
      <c r="AH68" s="1071"/>
      <c r="AI68" s="1071"/>
      <c r="AJ68" s="1071"/>
      <c r="AK68" s="1071" t="s">
        <v>599</v>
      </c>
      <c r="AL68" s="1071"/>
      <c r="AM68" s="1071"/>
      <c r="AN68" s="1071"/>
      <c r="AO68" s="1071"/>
      <c r="AP68" s="1071" t="s">
        <v>599</v>
      </c>
      <c r="AQ68" s="1071"/>
      <c r="AR68" s="1071"/>
      <c r="AS68" s="1071"/>
      <c r="AT68" s="1071"/>
      <c r="AU68" s="1071" t="s">
        <v>599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590</v>
      </c>
      <c r="C69" s="1064"/>
      <c r="D69" s="1064"/>
      <c r="E69" s="1064"/>
      <c r="F69" s="1064"/>
      <c r="G69" s="1064"/>
      <c r="H69" s="1064"/>
      <c r="I69" s="1064"/>
      <c r="J69" s="1064"/>
      <c r="K69" s="1064"/>
      <c r="L69" s="1064"/>
      <c r="M69" s="1064"/>
      <c r="N69" s="1064"/>
      <c r="O69" s="1064"/>
      <c r="P69" s="1065"/>
      <c r="Q69" s="1066">
        <v>83</v>
      </c>
      <c r="R69" s="1060"/>
      <c r="S69" s="1060"/>
      <c r="T69" s="1060"/>
      <c r="U69" s="1060"/>
      <c r="V69" s="1060">
        <v>70</v>
      </c>
      <c r="W69" s="1060"/>
      <c r="X69" s="1060"/>
      <c r="Y69" s="1060"/>
      <c r="Z69" s="1060"/>
      <c r="AA69" s="1060">
        <v>13</v>
      </c>
      <c r="AB69" s="1060"/>
      <c r="AC69" s="1060"/>
      <c r="AD69" s="1060"/>
      <c r="AE69" s="1060"/>
      <c r="AF69" s="1060">
        <v>13</v>
      </c>
      <c r="AG69" s="1060"/>
      <c r="AH69" s="1060"/>
      <c r="AI69" s="1060"/>
      <c r="AJ69" s="1060"/>
      <c r="AK69" s="1060" t="s">
        <v>599</v>
      </c>
      <c r="AL69" s="1060"/>
      <c r="AM69" s="1060"/>
      <c r="AN69" s="1060"/>
      <c r="AO69" s="1060"/>
      <c r="AP69" s="1060" t="s">
        <v>599</v>
      </c>
      <c r="AQ69" s="1060"/>
      <c r="AR69" s="1060"/>
      <c r="AS69" s="1060"/>
      <c r="AT69" s="1060"/>
      <c r="AU69" s="1060" t="s">
        <v>601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591</v>
      </c>
      <c r="C70" s="1064"/>
      <c r="D70" s="1064"/>
      <c r="E70" s="1064"/>
      <c r="F70" s="1064"/>
      <c r="G70" s="1064"/>
      <c r="H70" s="1064"/>
      <c r="I70" s="1064"/>
      <c r="J70" s="1064"/>
      <c r="K70" s="1064"/>
      <c r="L70" s="1064"/>
      <c r="M70" s="1064"/>
      <c r="N70" s="1064"/>
      <c r="O70" s="1064"/>
      <c r="P70" s="1065"/>
      <c r="Q70" s="1066">
        <v>7334</v>
      </c>
      <c r="R70" s="1060"/>
      <c r="S70" s="1060"/>
      <c r="T70" s="1060"/>
      <c r="U70" s="1060"/>
      <c r="V70" s="1060">
        <v>6742</v>
      </c>
      <c r="W70" s="1060"/>
      <c r="X70" s="1060"/>
      <c r="Y70" s="1060"/>
      <c r="Z70" s="1060"/>
      <c r="AA70" s="1060">
        <v>592</v>
      </c>
      <c r="AB70" s="1060"/>
      <c r="AC70" s="1060"/>
      <c r="AD70" s="1060"/>
      <c r="AE70" s="1060"/>
      <c r="AF70" s="1060">
        <v>592</v>
      </c>
      <c r="AG70" s="1060"/>
      <c r="AH70" s="1060"/>
      <c r="AI70" s="1060"/>
      <c r="AJ70" s="1060"/>
      <c r="AK70" s="1060" t="s">
        <v>599</v>
      </c>
      <c r="AL70" s="1060"/>
      <c r="AM70" s="1060"/>
      <c r="AN70" s="1060"/>
      <c r="AO70" s="1060"/>
      <c r="AP70" s="1060" t="s">
        <v>600</v>
      </c>
      <c r="AQ70" s="1060"/>
      <c r="AR70" s="1060"/>
      <c r="AS70" s="1060"/>
      <c r="AT70" s="1060"/>
      <c r="AU70" s="1060" t="s">
        <v>599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592</v>
      </c>
      <c r="C71" s="1064"/>
      <c r="D71" s="1064"/>
      <c r="E71" s="1064"/>
      <c r="F71" s="1064"/>
      <c r="G71" s="1064"/>
      <c r="H71" s="1064"/>
      <c r="I71" s="1064"/>
      <c r="J71" s="1064"/>
      <c r="K71" s="1064"/>
      <c r="L71" s="1064"/>
      <c r="M71" s="1064"/>
      <c r="N71" s="1064"/>
      <c r="O71" s="1064"/>
      <c r="P71" s="1065"/>
      <c r="Q71" s="1066">
        <v>35</v>
      </c>
      <c r="R71" s="1060"/>
      <c r="S71" s="1060"/>
      <c r="T71" s="1060"/>
      <c r="U71" s="1060"/>
      <c r="V71" s="1060">
        <v>33</v>
      </c>
      <c r="W71" s="1060"/>
      <c r="X71" s="1060"/>
      <c r="Y71" s="1060"/>
      <c r="Z71" s="1060"/>
      <c r="AA71" s="1060">
        <v>2</v>
      </c>
      <c r="AB71" s="1060"/>
      <c r="AC71" s="1060"/>
      <c r="AD71" s="1060"/>
      <c r="AE71" s="1060"/>
      <c r="AF71" s="1060">
        <v>2</v>
      </c>
      <c r="AG71" s="1060"/>
      <c r="AH71" s="1060"/>
      <c r="AI71" s="1060"/>
      <c r="AJ71" s="1060"/>
      <c r="AK71" s="1060">
        <v>8</v>
      </c>
      <c r="AL71" s="1060"/>
      <c r="AM71" s="1060"/>
      <c r="AN71" s="1060"/>
      <c r="AO71" s="1060"/>
      <c r="AP71" s="1060" t="s">
        <v>599</v>
      </c>
      <c r="AQ71" s="1060"/>
      <c r="AR71" s="1060"/>
      <c r="AS71" s="1060"/>
      <c r="AT71" s="1060"/>
      <c r="AU71" s="1060" t="s">
        <v>599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593</v>
      </c>
      <c r="C72" s="1064"/>
      <c r="D72" s="1064"/>
      <c r="E72" s="1064"/>
      <c r="F72" s="1064"/>
      <c r="G72" s="1064"/>
      <c r="H72" s="1064"/>
      <c r="I72" s="1064"/>
      <c r="J72" s="1064"/>
      <c r="K72" s="1064"/>
      <c r="L72" s="1064"/>
      <c r="M72" s="1064"/>
      <c r="N72" s="1064"/>
      <c r="O72" s="1064"/>
      <c r="P72" s="1065"/>
      <c r="Q72" s="1066">
        <v>121</v>
      </c>
      <c r="R72" s="1060"/>
      <c r="S72" s="1060"/>
      <c r="T72" s="1060"/>
      <c r="U72" s="1060"/>
      <c r="V72" s="1060">
        <v>118</v>
      </c>
      <c r="W72" s="1060"/>
      <c r="X72" s="1060"/>
      <c r="Y72" s="1060"/>
      <c r="Z72" s="1060"/>
      <c r="AA72" s="1060">
        <v>3</v>
      </c>
      <c r="AB72" s="1060"/>
      <c r="AC72" s="1060"/>
      <c r="AD72" s="1060"/>
      <c r="AE72" s="1060"/>
      <c r="AF72" s="1060">
        <v>3</v>
      </c>
      <c r="AG72" s="1060"/>
      <c r="AH72" s="1060"/>
      <c r="AI72" s="1060"/>
      <c r="AJ72" s="1060"/>
      <c r="AK72" s="1060">
        <v>101</v>
      </c>
      <c r="AL72" s="1060"/>
      <c r="AM72" s="1060"/>
      <c r="AN72" s="1060"/>
      <c r="AO72" s="1060"/>
      <c r="AP72" s="1060" t="s">
        <v>599</v>
      </c>
      <c r="AQ72" s="1060"/>
      <c r="AR72" s="1060"/>
      <c r="AS72" s="1060"/>
      <c r="AT72" s="1060"/>
      <c r="AU72" s="1060" t="s">
        <v>599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594</v>
      </c>
      <c r="C73" s="1064"/>
      <c r="D73" s="1064"/>
      <c r="E73" s="1064"/>
      <c r="F73" s="1064"/>
      <c r="G73" s="1064"/>
      <c r="H73" s="1064"/>
      <c r="I73" s="1064"/>
      <c r="J73" s="1064"/>
      <c r="K73" s="1064"/>
      <c r="L73" s="1064"/>
      <c r="M73" s="1064"/>
      <c r="N73" s="1064"/>
      <c r="O73" s="1064"/>
      <c r="P73" s="1065"/>
      <c r="Q73" s="1066">
        <v>150</v>
      </c>
      <c r="R73" s="1060"/>
      <c r="S73" s="1060"/>
      <c r="T73" s="1060"/>
      <c r="U73" s="1060"/>
      <c r="V73" s="1060">
        <v>136</v>
      </c>
      <c r="W73" s="1060"/>
      <c r="X73" s="1060"/>
      <c r="Y73" s="1060"/>
      <c r="Z73" s="1060"/>
      <c r="AA73" s="1060">
        <v>14</v>
      </c>
      <c r="AB73" s="1060"/>
      <c r="AC73" s="1060"/>
      <c r="AD73" s="1060"/>
      <c r="AE73" s="1060"/>
      <c r="AF73" s="1060">
        <v>14</v>
      </c>
      <c r="AG73" s="1060"/>
      <c r="AH73" s="1060"/>
      <c r="AI73" s="1060"/>
      <c r="AJ73" s="1060"/>
      <c r="AK73" s="1060" t="s">
        <v>616</v>
      </c>
      <c r="AL73" s="1060"/>
      <c r="AM73" s="1060"/>
      <c r="AN73" s="1060"/>
      <c r="AO73" s="1060"/>
      <c r="AP73" s="1060">
        <v>112</v>
      </c>
      <c r="AQ73" s="1060"/>
      <c r="AR73" s="1060"/>
      <c r="AS73" s="1060"/>
      <c r="AT73" s="1060"/>
      <c r="AU73" s="1060">
        <v>2</v>
      </c>
      <c r="AV73" s="1060"/>
      <c r="AW73" s="1060"/>
      <c r="AX73" s="1060"/>
      <c r="AY73" s="1060"/>
      <c r="AZ73" s="1061" t="s">
        <v>615</v>
      </c>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595</v>
      </c>
      <c r="C74" s="1064"/>
      <c r="D74" s="1064"/>
      <c r="E74" s="1064"/>
      <c r="F74" s="1064"/>
      <c r="G74" s="1064"/>
      <c r="H74" s="1064"/>
      <c r="I74" s="1064"/>
      <c r="J74" s="1064"/>
      <c r="K74" s="1064"/>
      <c r="L74" s="1064"/>
      <c r="M74" s="1064"/>
      <c r="N74" s="1064"/>
      <c r="O74" s="1064"/>
      <c r="P74" s="1065"/>
      <c r="Q74" s="1066">
        <v>705</v>
      </c>
      <c r="R74" s="1060"/>
      <c r="S74" s="1060"/>
      <c r="T74" s="1060"/>
      <c r="U74" s="1060"/>
      <c r="V74" s="1060">
        <v>684</v>
      </c>
      <c r="W74" s="1060"/>
      <c r="X74" s="1060"/>
      <c r="Y74" s="1060"/>
      <c r="Z74" s="1060"/>
      <c r="AA74" s="1060">
        <v>20</v>
      </c>
      <c r="AB74" s="1060"/>
      <c r="AC74" s="1060"/>
      <c r="AD74" s="1060"/>
      <c r="AE74" s="1060"/>
      <c r="AF74" s="1060">
        <v>20</v>
      </c>
      <c r="AG74" s="1060"/>
      <c r="AH74" s="1060"/>
      <c r="AI74" s="1060"/>
      <c r="AJ74" s="1060"/>
      <c r="AK74" s="1060">
        <v>120</v>
      </c>
      <c r="AL74" s="1060"/>
      <c r="AM74" s="1060"/>
      <c r="AN74" s="1060"/>
      <c r="AO74" s="1060"/>
      <c r="AP74" s="1060">
        <v>1078</v>
      </c>
      <c r="AQ74" s="1060"/>
      <c r="AR74" s="1060"/>
      <c r="AS74" s="1060"/>
      <c r="AT74" s="1060"/>
      <c r="AU74" s="1060">
        <v>18</v>
      </c>
      <c r="AV74" s="1060"/>
      <c r="AW74" s="1060"/>
      <c r="AX74" s="1060"/>
      <c r="AY74" s="1060"/>
      <c r="AZ74" s="1061" t="s">
        <v>615</v>
      </c>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596</v>
      </c>
      <c r="C75" s="1064"/>
      <c r="D75" s="1064"/>
      <c r="E75" s="1064"/>
      <c r="F75" s="1064"/>
      <c r="G75" s="1064"/>
      <c r="H75" s="1064"/>
      <c r="I75" s="1064"/>
      <c r="J75" s="1064"/>
      <c r="K75" s="1064"/>
      <c r="L75" s="1064"/>
      <c r="M75" s="1064"/>
      <c r="N75" s="1064"/>
      <c r="O75" s="1064"/>
      <c r="P75" s="1065"/>
      <c r="Q75" s="1067">
        <v>3198</v>
      </c>
      <c r="R75" s="1068"/>
      <c r="S75" s="1068"/>
      <c r="T75" s="1068"/>
      <c r="U75" s="1069"/>
      <c r="V75" s="1070">
        <v>3125</v>
      </c>
      <c r="W75" s="1068"/>
      <c r="X75" s="1068"/>
      <c r="Y75" s="1068"/>
      <c r="Z75" s="1069"/>
      <c r="AA75" s="1070">
        <v>73</v>
      </c>
      <c r="AB75" s="1068"/>
      <c r="AC75" s="1068"/>
      <c r="AD75" s="1068"/>
      <c r="AE75" s="1069"/>
      <c r="AF75" s="1070">
        <v>73</v>
      </c>
      <c r="AG75" s="1068"/>
      <c r="AH75" s="1068"/>
      <c r="AI75" s="1068"/>
      <c r="AJ75" s="1069"/>
      <c r="AK75" s="1070" t="s">
        <v>599</v>
      </c>
      <c r="AL75" s="1068"/>
      <c r="AM75" s="1068"/>
      <c r="AN75" s="1068"/>
      <c r="AO75" s="1069"/>
      <c r="AP75" s="1070">
        <v>267</v>
      </c>
      <c r="AQ75" s="1068"/>
      <c r="AR75" s="1068"/>
      <c r="AS75" s="1068"/>
      <c r="AT75" s="1069"/>
      <c r="AU75" s="1070">
        <v>5</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597</v>
      </c>
      <c r="C76" s="1064"/>
      <c r="D76" s="1064"/>
      <c r="E76" s="1064"/>
      <c r="F76" s="1064"/>
      <c r="G76" s="1064"/>
      <c r="H76" s="1064"/>
      <c r="I76" s="1064"/>
      <c r="J76" s="1064"/>
      <c r="K76" s="1064"/>
      <c r="L76" s="1064"/>
      <c r="M76" s="1064"/>
      <c r="N76" s="1064"/>
      <c r="O76" s="1064"/>
      <c r="P76" s="1065"/>
      <c r="Q76" s="1067">
        <v>754</v>
      </c>
      <c r="R76" s="1068"/>
      <c r="S76" s="1068"/>
      <c r="T76" s="1068"/>
      <c r="U76" s="1069"/>
      <c r="V76" s="1070">
        <v>715</v>
      </c>
      <c r="W76" s="1068"/>
      <c r="X76" s="1068"/>
      <c r="Y76" s="1068"/>
      <c r="Z76" s="1069"/>
      <c r="AA76" s="1070">
        <v>40</v>
      </c>
      <c r="AB76" s="1068"/>
      <c r="AC76" s="1068"/>
      <c r="AD76" s="1068"/>
      <c r="AE76" s="1069"/>
      <c r="AF76" s="1070">
        <v>40</v>
      </c>
      <c r="AG76" s="1068"/>
      <c r="AH76" s="1068"/>
      <c r="AI76" s="1068"/>
      <c r="AJ76" s="1069"/>
      <c r="AK76" s="1070">
        <v>1</v>
      </c>
      <c r="AL76" s="1068"/>
      <c r="AM76" s="1068"/>
      <c r="AN76" s="1068"/>
      <c r="AO76" s="1069"/>
      <c r="AP76" s="1070" t="s">
        <v>599</v>
      </c>
      <c r="AQ76" s="1068"/>
      <c r="AR76" s="1068"/>
      <c r="AS76" s="1068"/>
      <c r="AT76" s="1069"/>
      <c r="AU76" s="1070" t="s">
        <v>599</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598</v>
      </c>
      <c r="C77" s="1064"/>
      <c r="D77" s="1064"/>
      <c r="E77" s="1064"/>
      <c r="F77" s="1064"/>
      <c r="G77" s="1064"/>
      <c r="H77" s="1064"/>
      <c r="I77" s="1064"/>
      <c r="J77" s="1064"/>
      <c r="K77" s="1064"/>
      <c r="L77" s="1064"/>
      <c r="M77" s="1064"/>
      <c r="N77" s="1064"/>
      <c r="O77" s="1064"/>
      <c r="P77" s="1065"/>
      <c r="Q77" s="1067">
        <v>159119</v>
      </c>
      <c r="R77" s="1068"/>
      <c r="S77" s="1068"/>
      <c r="T77" s="1068"/>
      <c r="U77" s="1069"/>
      <c r="V77" s="1070">
        <v>154694</v>
      </c>
      <c r="W77" s="1068"/>
      <c r="X77" s="1068"/>
      <c r="Y77" s="1068"/>
      <c r="Z77" s="1069"/>
      <c r="AA77" s="1070">
        <v>4425</v>
      </c>
      <c r="AB77" s="1068"/>
      <c r="AC77" s="1068"/>
      <c r="AD77" s="1068"/>
      <c r="AE77" s="1069"/>
      <c r="AF77" s="1070">
        <v>4425</v>
      </c>
      <c r="AG77" s="1068"/>
      <c r="AH77" s="1068"/>
      <c r="AI77" s="1068"/>
      <c r="AJ77" s="1069"/>
      <c r="AK77" s="1070">
        <v>1792</v>
      </c>
      <c r="AL77" s="1068"/>
      <c r="AM77" s="1068"/>
      <c r="AN77" s="1068"/>
      <c r="AO77" s="1069"/>
      <c r="AP77" s="1070" t="s">
        <v>599</v>
      </c>
      <c r="AQ77" s="1068"/>
      <c r="AR77" s="1068"/>
      <c r="AS77" s="1068"/>
      <c r="AT77" s="1069"/>
      <c r="AU77" s="1070" t="s">
        <v>599</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423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SUM(AF68:AJ78)</f>
        <v>5186</v>
      </c>
      <c r="AG88" s="1048"/>
      <c r="AH88" s="1048"/>
      <c r="AI88" s="1048"/>
      <c r="AJ88" s="1048"/>
      <c r="AK88" s="1052"/>
      <c r="AL88" s="1052"/>
      <c r="AM88" s="1052"/>
      <c r="AN88" s="1052"/>
      <c r="AO88" s="1052"/>
      <c r="AP88" s="1048">
        <f>SUM(AP68:AT77)</f>
        <v>1457</v>
      </c>
      <c r="AQ88" s="1048"/>
      <c r="AR88" s="1048"/>
      <c r="AS88" s="1048"/>
      <c r="AT88" s="1048"/>
      <c r="AU88" s="1048">
        <f>SUM(AU68:AY77)</f>
        <v>25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424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SUM(CR7:CV10)</f>
        <v>21</v>
      </c>
      <c r="CS102" s="1040"/>
      <c r="CT102" s="1040"/>
      <c r="CU102" s="1040"/>
      <c r="CV102" s="1041"/>
      <c r="CW102" s="1039">
        <f t="shared" ref="CW102" si="0">SUM(CW7:DA10)</f>
        <v>3</v>
      </c>
      <c r="CX102" s="1040"/>
      <c r="CY102" s="1040"/>
      <c r="CZ102" s="1040"/>
      <c r="DA102" s="1041"/>
      <c r="DB102" s="1039" t="s">
        <v>611</v>
      </c>
      <c r="DC102" s="1040"/>
      <c r="DD102" s="1040"/>
      <c r="DE102" s="1040"/>
      <c r="DF102" s="1041"/>
      <c r="DG102" s="1039" t="s">
        <v>611</v>
      </c>
      <c r="DH102" s="1040"/>
      <c r="DI102" s="1040"/>
      <c r="DJ102" s="1040"/>
      <c r="DK102" s="1041"/>
      <c r="DL102" s="1039">
        <f t="shared" ref="DL102" si="1">SUM(DL7:DP10)</f>
        <v>278</v>
      </c>
      <c r="DM102" s="1040"/>
      <c r="DN102" s="1040"/>
      <c r="DO102" s="1040"/>
      <c r="DP102" s="1041"/>
      <c r="DQ102" s="1039">
        <f>SUM(DQ7:DU10)</f>
        <v>77</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432</v>
      </c>
      <c r="AB109" s="983"/>
      <c r="AC109" s="983"/>
      <c r="AD109" s="983"/>
      <c r="AE109" s="984"/>
      <c r="AF109" s="985" t="s">
        <v>305</v>
      </c>
      <c r="AG109" s="983"/>
      <c r="AH109" s="983"/>
      <c r="AI109" s="983"/>
      <c r="AJ109" s="984"/>
      <c r="AK109" s="985" t="s">
        <v>304</v>
      </c>
      <c r="AL109" s="983"/>
      <c r="AM109" s="983"/>
      <c r="AN109" s="983"/>
      <c r="AO109" s="984"/>
      <c r="AP109" s="985" t="s">
        <v>433</v>
      </c>
      <c r="AQ109" s="983"/>
      <c r="AR109" s="983"/>
      <c r="AS109" s="983"/>
      <c r="AT109" s="1014"/>
      <c r="AU109" s="98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432</v>
      </c>
      <c r="BR109" s="983"/>
      <c r="BS109" s="983"/>
      <c r="BT109" s="983"/>
      <c r="BU109" s="984"/>
      <c r="BV109" s="985" t="s">
        <v>305</v>
      </c>
      <c r="BW109" s="983"/>
      <c r="BX109" s="983"/>
      <c r="BY109" s="983"/>
      <c r="BZ109" s="984"/>
      <c r="CA109" s="985" t="s">
        <v>304</v>
      </c>
      <c r="CB109" s="983"/>
      <c r="CC109" s="983"/>
      <c r="CD109" s="983"/>
      <c r="CE109" s="984"/>
      <c r="CF109" s="1021" t="s">
        <v>433</v>
      </c>
      <c r="CG109" s="1021"/>
      <c r="CH109" s="1021"/>
      <c r="CI109" s="1021"/>
      <c r="CJ109" s="1021"/>
      <c r="CK109" s="985"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432</v>
      </c>
      <c r="DH109" s="983"/>
      <c r="DI109" s="983"/>
      <c r="DJ109" s="983"/>
      <c r="DK109" s="984"/>
      <c r="DL109" s="985" t="s">
        <v>305</v>
      </c>
      <c r="DM109" s="983"/>
      <c r="DN109" s="983"/>
      <c r="DO109" s="983"/>
      <c r="DP109" s="984"/>
      <c r="DQ109" s="985" t="s">
        <v>304</v>
      </c>
      <c r="DR109" s="983"/>
      <c r="DS109" s="983"/>
      <c r="DT109" s="983"/>
      <c r="DU109" s="984"/>
      <c r="DV109" s="985" t="s">
        <v>433</v>
      </c>
      <c r="DW109" s="983"/>
      <c r="DX109" s="983"/>
      <c r="DY109" s="983"/>
      <c r="DZ109" s="1014"/>
    </row>
    <row r="110" spans="1:131" s="246" customFormat="1" ht="26.25" customHeight="1" x14ac:dyDescent="0.15">
      <c r="A110" s="885" t="s">
        <v>435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1297495</v>
      </c>
      <c r="AB110" s="976"/>
      <c r="AC110" s="976"/>
      <c r="AD110" s="976"/>
      <c r="AE110" s="977"/>
      <c r="AF110" s="978">
        <v>1530327</v>
      </c>
      <c r="AG110" s="976"/>
      <c r="AH110" s="976"/>
      <c r="AI110" s="976"/>
      <c r="AJ110" s="977"/>
      <c r="AK110" s="978">
        <v>1644777</v>
      </c>
      <c r="AL110" s="976"/>
      <c r="AM110" s="976"/>
      <c r="AN110" s="976"/>
      <c r="AO110" s="977"/>
      <c r="AP110" s="979">
        <v>29.5</v>
      </c>
      <c r="AQ110" s="980"/>
      <c r="AR110" s="980"/>
      <c r="AS110" s="980"/>
      <c r="AT110" s="981"/>
      <c r="AU110" s="1015" t="s">
        <v>72</v>
      </c>
      <c r="AV110" s="1016"/>
      <c r="AW110" s="1016"/>
      <c r="AX110" s="1016"/>
      <c r="AY110" s="1016"/>
      <c r="AZ110" s="941" t="s">
        <v>436</v>
      </c>
      <c r="BA110" s="886"/>
      <c r="BB110" s="886"/>
      <c r="BC110" s="886"/>
      <c r="BD110" s="886"/>
      <c r="BE110" s="886"/>
      <c r="BF110" s="886"/>
      <c r="BG110" s="886"/>
      <c r="BH110" s="886"/>
      <c r="BI110" s="886"/>
      <c r="BJ110" s="886"/>
      <c r="BK110" s="886"/>
      <c r="BL110" s="886"/>
      <c r="BM110" s="886"/>
      <c r="BN110" s="886"/>
      <c r="BO110" s="886"/>
      <c r="BP110" s="887"/>
      <c r="BQ110" s="942">
        <v>14807706</v>
      </c>
      <c r="BR110" s="923"/>
      <c r="BS110" s="923"/>
      <c r="BT110" s="923"/>
      <c r="BU110" s="923"/>
      <c r="BV110" s="923">
        <v>14655808</v>
      </c>
      <c r="BW110" s="923"/>
      <c r="BX110" s="923"/>
      <c r="BY110" s="923"/>
      <c r="BZ110" s="923"/>
      <c r="CA110" s="923">
        <v>15457944</v>
      </c>
      <c r="CB110" s="923"/>
      <c r="CC110" s="923"/>
      <c r="CD110" s="923"/>
      <c r="CE110" s="923"/>
      <c r="CF110" s="947">
        <v>277.60000000000002</v>
      </c>
      <c r="CG110" s="948"/>
      <c r="CH110" s="948"/>
      <c r="CI110" s="948"/>
      <c r="CJ110" s="948"/>
      <c r="CK110" s="1011" t="s">
        <v>437</v>
      </c>
      <c r="CL110" s="897"/>
      <c r="CM110" s="972" t="s">
        <v>438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439</v>
      </c>
      <c r="DH110" s="923"/>
      <c r="DI110" s="923"/>
      <c r="DJ110" s="923"/>
      <c r="DK110" s="923"/>
      <c r="DL110" s="923" t="s">
        <v>440</v>
      </c>
      <c r="DM110" s="923"/>
      <c r="DN110" s="923"/>
      <c r="DO110" s="923"/>
      <c r="DP110" s="923"/>
      <c r="DQ110" s="923" t="s">
        <v>414</v>
      </c>
      <c r="DR110" s="923"/>
      <c r="DS110" s="923"/>
      <c r="DT110" s="923"/>
      <c r="DU110" s="923"/>
      <c r="DV110" s="924" t="s">
        <v>441</v>
      </c>
      <c r="DW110" s="924"/>
      <c r="DX110" s="924"/>
      <c r="DY110" s="924"/>
      <c r="DZ110" s="925"/>
    </row>
    <row r="111" spans="1:131" s="246" customFormat="1" ht="26.25" customHeight="1" x14ac:dyDescent="0.15">
      <c r="A111" s="852" t="s">
        <v>442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414</v>
      </c>
      <c r="AB111" s="1004"/>
      <c r="AC111" s="1004"/>
      <c r="AD111" s="1004"/>
      <c r="AE111" s="1005"/>
      <c r="AF111" s="1006" t="s">
        <v>441</v>
      </c>
      <c r="AG111" s="1004"/>
      <c r="AH111" s="1004"/>
      <c r="AI111" s="1004"/>
      <c r="AJ111" s="1005"/>
      <c r="AK111" s="1006" t="s">
        <v>443</v>
      </c>
      <c r="AL111" s="1004"/>
      <c r="AM111" s="1004"/>
      <c r="AN111" s="1004"/>
      <c r="AO111" s="1005"/>
      <c r="AP111" s="1007" t="s">
        <v>414</v>
      </c>
      <c r="AQ111" s="1008"/>
      <c r="AR111" s="1008"/>
      <c r="AS111" s="1008"/>
      <c r="AT111" s="1009"/>
      <c r="AU111" s="1017"/>
      <c r="AV111" s="1018"/>
      <c r="AW111" s="1018"/>
      <c r="AX111" s="1018"/>
      <c r="AY111" s="1018"/>
      <c r="AZ111" s="893" t="s">
        <v>444</v>
      </c>
      <c r="BA111" s="828"/>
      <c r="BB111" s="828"/>
      <c r="BC111" s="828"/>
      <c r="BD111" s="828"/>
      <c r="BE111" s="828"/>
      <c r="BF111" s="828"/>
      <c r="BG111" s="828"/>
      <c r="BH111" s="828"/>
      <c r="BI111" s="828"/>
      <c r="BJ111" s="828"/>
      <c r="BK111" s="828"/>
      <c r="BL111" s="828"/>
      <c r="BM111" s="828"/>
      <c r="BN111" s="828"/>
      <c r="BO111" s="828"/>
      <c r="BP111" s="829"/>
      <c r="BQ111" s="894">
        <v>55787</v>
      </c>
      <c r="BR111" s="895"/>
      <c r="BS111" s="895"/>
      <c r="BT111" s="895"/>
      <c r="BU111" s="895"/>
      <c r="BV111" s="895">
        <v>40519</v>
      </c>
      <c r="BW111" s="895"/>
      <c r="BX111" s="895"/>
      <c r="BY111" s="895"/>
      <c r="BZ111" s="895"/>
      <c r="CA111" s="895">
        <v>28680</v>
      </c>
      <c r="CB111" s="895"/>
      <c r="CC111" s="895"/>
      <c r="CD111" s="895"/>
      <c r="CE111" s="895"/>
      <c r="CF111" s="956">
        <v>0.5</v>
      </c>
      <c r="CG111" s="957"/>
      <c r="CH111" s="957"/>
      <c r="CI111" s="957"/>
      <c r="CJ111" s="957"/>
      <c r="CK111" s="1012"/>
      <c r="CL111" s="899"/>
      <c r="CM111" s="902" t="s">
        <v>445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414</v>
      </c>
      <c r="DH111" s="895"/>
      <c r="DI111" s="895"/>
      <c r="DJ111" s="895"/>
      <c r="DK111" s="895"/>
      <c r="DL111" s="895" t="s">
        <v>440</v>
      </c>
      <c r="DM111" s="895"/>
      <c r="DN111" s="895"/>
      <c r="DO111" s="895"/>
      <c r="DP111" s="895"/>
      <c r="DQ111" s="895" t="s">
        <v>414</v>
      </c>
      <c r="DR111" s="895"/>
      <c r="DS111" s="895"/>
      <c r="DT111" s="895"/>
      <c r="DU111" s="895"/>
      <c r="DV111" s="872" t="s">
        <v>446</v>
      </c>
      <c r="DW111" s="872"/>
      <c r="DX111" s="872"/>
      <c r="DY111" s="872"/>
      <c r="DZ111" s="873"/>
    </row>
    <row r="112" spans="1:131" s="246" customFormat="1" ht="26.25" customHeight="1" x14ac:dyDescent="0.15">
      <c r="A112" s="997" t="s">
        <v>447</v>
      </c>
      <c r="B112" s="998"/>
      <c r="C112" s="828" t="s">
        <v>448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414</v>
      </c>
      <c r="AB112" s="858"/>
      <c r="AC112" s="858"/>
      <c r="AD112" s="858"/>
      <c r="AE112" s="859"/>
      <c r="AF112" s="860" t="s">
        <v>414</v>
      </c>
      <c r="AG112" s="858"/>
      <c r="AH112" s="858"/>
      <c r="AI112" s="858"/>
      <c r="AJ112" s="859"/>
      <c r="AK112" s="860" t="s">
        <v>414</v>
      </c>
      <c r="AL112" s="858"/>
      <c r="AM112" s="858"/>
      <c r="AN112" s="858"/>
      <c r="AO112" s="859"/>
      <c r="AP112" s="905" t="s">
        <v>439</v>
      </c>
      <c r="AQ112" s="906"/>
      <c r="AR112" s="906"/>
      <c r="AS112" s="906"/>
      <c r="AT112" s="907"/>
      <c r="AU112" s="1017"/>
      <c r="AV112" s="1018"/>
      <c r="AW112" s="1018"/>
      <c r="AX112" s="1018"/>
      <c r="AY112" s="1018"/>
      <c r="AZ112" s="893" t="s">
        <v>449</v>
      </c>
      <c r="BA112" s="828"/>
      <c r="BB112" s="828"/>
      <c r="BC112" s="828"/>
      <c r="BD112" s="828"/>
      <c r="BE112" s="828"/>
      <c r="BF112" s="828"/>
      <c r="BG112" s="828"/>
      <c r="BH112" s="828"/>
      <c r="BI112" s="828"/>
      <c r="BJ112" s="828"/>
      <c r="BK112" s="828"/>
      <c r="BL112" s="828"/>
      <c r="BM112" s="828"/>
      <c r="BN112" s="828"/>
      <c r="BO112" s="828"/>
      <c r="BP112" s="829"/>
      <c r="BQ112" s="894">
        <v>8055071</v>
      </c>
      <c r="BR112" s="895"/>
      <c r="BS112" s="895"/>
      <c r="BT112" s="895"/>
      <c r="BU112" s="895"/>
      <c r="BV112" s="895">
        <v>7496800</v>
      </c>
      <c r="BW112" s="895"/>
      <c r="BX112" s="895"/>
      <c r="BY112" s="895"/>
      <c r="BZ112" s="895"/>
      <c r="CA112" s="895">
        <v>6964555</v>
      </c>
      <c r="CB112" s="895"/>
      <c r="CC112" s="895"/>
      <c r="CD112" s="895"/>
      <c r="CE112" s="895"/>
      <c r="CF112" s="956">
        <v>125.1</v>
      </c>
      <c r="CG112" s="957"/>
      <c r="CH112" s="957"/>
      <c r="CI112" s="957"/>
      <c r="CJ112" s="957"/>
      <c r="CK112" s="1012"/>
      <c r="CL112" s="899"/>
      <c r="CM112" s="902" t="s">
        <v>450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439</v>
      </c>
      <c r="DH112" s="895"/>
      <c r="DI112" s="895"/>
      <c r="DJ112" s="895"/>
      <c r="DK112" s="895"/>
      <c r="DL112" s="895" t="s">
        <v>414</v>
      </c>
      <c r="DM112" s="895"/>
      <c r="DN112" s="895"/>
      <c r="DO112" s="895"/>
      <c r="DP112" s="895"/>
      <c r="DQ112" s="895" t="s">
        <v>414</v>
      </c>
      <c r="DR112" s="895"/>
      <c r="DS112" s="895"/>
      <c r="DT112" s="895"/>
      <c r="DU112" s="895"/>
      <c r="DV112" s="872" t="s">
        <v>414</v>
      </c>
      <c r="DW112" s="872"/>
      <c r="DX112" s="872"/>
      <c r="DY112" s="872"/>
      <c r="DZ112" s="873"/>
    </row>
    <row r="113" spans="1:130" s="246" customFormat="1" ht="26.25" customHeight="1" x14ac:dyDescent="0.15">
      <c r="A113" s="999"/>
      <c r="B113" s="1000"/>
      <c r="C113" s="828" t="s">
        <v>451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724745</v>
      </c>
      <c r="AB113" s="1004"/>
      <c r="AC113" s="1004"/>
      <c r="AD113" s="1004"/>
      <c r="AE113" s="1005"/>
      <c r="AF113" s="1006">
        <v>732780</v>
      </c>
      <c r="AG113" s="1004"/>
      <c r="AH113" s="1004"/>
      <c r="AI113" s="1004"/>
      <c r="AJ113" s="1005"/>
      <c r="AK113" s="1006">
        <v>703119</v>
      </c>
      <c r="AL113" s="1004"/>
      <c r="AM113" s="1004"/>
      <c r="AN113" s="1004"/>
      <c r="AO113" s="1005"/>
      <c r="AP113" s="1007">
        <v>12.6</v>
      </c>
      <c r="AQ113" s="1008"/>
      <c r="AR113" s="1008"/>
      <c r="AS113" s="1008"/>
      <c r="AT113" s="1009"/>
      <c r="AU113" s="1017"/>
      <c r="AV113" s="1018"/>
      <c r="AW113" s="1018"/>
      <c r="AX113" s="1018"/>
      <c r="AY113" s="1018"/>
      <c r="AZ113" s="893" t="s">
        <v>452</v>
      </c>
      <c r="BA113" s="828"/>
      <c r="BB113" s="828"/>
      <c r="BC113" s="828"/>
      <c r="BD113" s="828"/>
      <c r="BE113" s="828"/>
      <c r="BF113" s="828"/>
      <c r="BG113" s="828"/>
      <c r="BH113" s="828"/>
      <c r="BI113" s="828"/>
      <c r="BJ113" s="828"/>
      <c r="BK113" s="828"/>
      <c r="BL113" s="828"/>
      <c r="BM113" s="828"/>
      <c r="BN113" s="828"/>
      <c r="BO113" s="828"/>
      <c r="BP113" s="829"/>
      <c r="BQ113" s="894">
        <v>35950</v>
      </c>
      <c r="BR113" s="895"/>
      <c r="BS113" s="895"/>
      <c r="BT113" s="895"/>
      <c r="BU113" s="895"/>
      <c r="BV113" s="895">
        <v>30442</v>
      </c>
      <c r="BW113" s="895"/>
      <c r="BX113" s="895"/>
      <c r="BY113" s="895"/>
      <c r="BZ113" s="895"/>
      <c r="CA113" s="895">
        <v>25071</v>
      </c>
      <c r="CB113" s="895"/>
      <c r="CC113" s="895"/>
      <c r="CD113" s="895"/>
      <c r="CE113" s="895"/>
      <c r="CF113" s="956">
        <v>0.5</v>
      </c>
      <c r="CG113" s="957"/>
      <c r="CH113" s="957"/>
      <c r="CI113" s="957"/>
      <c r="CJ113" s="957"/>
      <c r="CK113" s="1012"/>
      <c r="CL113" s="899"/>
      <c r="CM113" s="902" t="s">
        <v>453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414</v>
      </c>
      <c r="DH113" s="858"/>
      <c r="DI113" s="858"/>
      <c r="DJ113" s="858"/>
      <c r="DK113" s="859"/>
      <c r="DL113" s="860" t="s">
        <v>414</v>
      </c>
      <c r="DM113" s="858"/>
      <c r="DN113" s="858"/>
      <c r="DO113" s="858"/>
      <c r="DP113" s="859"/>
      <c r="DQ113" s="860" t="s">
        <v>441</v>
      </c>
      <c r="DR113" s="858"/>
      <c r="DS113" s="858"/>
      <c r="DT113" s="858"/>
      <c r="DU113" s="859"/>
      <c r="DV113" s="905" t="s">
        <v>388</v>
      </c>
      <c r="DW113" s="906"/>
      <c r="DX113" s="906"/>
      <c r="DY113" s="906"/>
      <c r="DZ113" s="907"/>
    </row>
    <row r="114" spans="1:130" s="246" customFormat="1" ht="26.25" customHeight="1" x14ac:dyDescent="0.15">
      <c r="A114" s="999"/>
      <c r="B114" s="1000"/>
      <c r="C114" s="828" t="s">
        <v>454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37251</v>
      </c>
      <c r="AB114" s="858"/>
      <c r="AC114" s="858"/>
      <c r="AD114" s="858"/>
      <c r="AE114" s="859"/>
      <c r="AF114" s="860">
        <v>10577</v>
      </c>
      <c r="AG114" s="858"/>
      <c r="AH114" s="858"/>
      <c r="AI114" s="858"/>
      <c r="AJ114" s="859"/>
      <c r="AK114" s="860">
        <v>11165</v>
      </c>
      <c r="AL114" s="858"/>
      <c r="AM114" s="858"/>
      <c r="AN114" s="858"/>
      <c r="AO114" s="859"/>
      <c r="AP114" s="905">
        <v>0.2</v>
      </c>
      <c r="AQ114" s="906"/>
      <c r="AR114" s="906"/>
      <c r="AS114" s="906"/>
      <c r="AT114" s="907"/>
      <c r="AU114" s="1017"/>
      <c r="AV114" s="1018"/>
      <c r="AW114" s="1018"/>
      <c r="AX114" s="1018"/>
      <c r="AY114" s="1018"/>
      <c r="AZ114" s="893" t="s">
        <v>455</v>
      </c>
      <c r="BA114" s="828"/>
      <c r="BB114" s="828"/>
      <c r="BC114" s="828"/>
      <c r="BD114" s="828"/>
      <c r="BE114" s="828"/>
      <c r="BF114" s="828"/>
      <c r="BG114" s="828"/>
      <c r="BH114" s="828"/>
      <c r="BI114" s="828"/>
      <c r="BJ114" s="828"/>
      <c r="BK114" s="828"/>
      <c r="BL114" s="828"/>
      <c r="BM114" s="828"/>
      <c r="BN114" s="828"/>
      <c r="BO114" s="828"/>
      <c r="BP114" s="829"/>
      <c r="BQ114" s="894">
        <v>1933821</v>
      </c>
      <c r="BR114" s="895"/>
      <c r="BS114" s="895"/>
      <c r="BT114" s="895"/>
      <c r="BU114" s="895"/>
      <c r="BV114" s="895">
        <v>1853360</v>
      </c>
      <c r="BW114" s="895"/>
      <c r="BX114" s="895"/>
      <c r="BY114" s="895"/>
      <c r="BZ114" s="895"/>
      <c r="CA114" s="895">
        <v>1770233</v>
      </c>
      <c r="CB114" s="895"/>
      <c r="CC114" s="895"/>
      <c r="CD114" s="895"/>
      <c r="CE114" s="895"/>
      <c r="CF114" s="956">
        <v>31.8</v>
      </c>
      <c r="CG114" s="957"/>
      <c r="CH114" s="957"/>
      <c r="CI114" s="957"/>
      <c r="CJ114" s="957"/>
      <c r="CK114" s="1012"/>
      <c r="CL114" s="899"/>
      <c r="CM114" s="902" t="s">
        <v>456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446</v>
      </c>
      <c r="DH114" s="858"/>
      <c r="DI114" s="858"/>
      <c r="DJ114" s="858"/>
      <c r="DK114" s="859"/>
      <c r="DL114" s="860" t="s">
        <v>443</v>
      </c>
      <c r="DM114" s="858"/>
      <c r="DN114" s="858"/>
      <c r="DO114" s="858"/>
      <c r="DP114" s="859"/>
      <c r="DQ114" s="860" t="s">
        <v>414</v>
      </c>
      <c r="DR114" s="858"/>
      <c r="DS114" s="858"/>
      <c r="DT114" s="858"/>
      <c r="DU114" s="859"/>
      <c r="DV114" s="905" t="s">
        <v>414</v>
      </c>
      <c r="DW114" s="906"/>
      <c r="DX114" s="906"/>
      <c r="DY114" s="906"/>
      <c r="DZ114" s="907"/>
    </row>
    <row r="115" spans="1:130" s="246" customFormat="1" ht="26.25" customHeight="1" x14ac:dyDescent="0.15">
      <c r="A115" s="999"/>
      <c r="B115" s="1000"/>
      <c r="C115" s="828" t="s">
        <v>457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15281</v>
      </c>
      <c r="AB115" s="1004"/>
      <c r="AC115" s="1004"/>
      <c r="AD115" s="1004"/>
      <c r="AE115" s="1005"/>
      <c r="AF115" s="1006">
        <v>15268</v>
      </c>
      <c r="AG115" s="1004"/>
      <c r="AH115" s="1004"/>
      <c r="AI115" s="1004"/>
      <c r="AJ115" s="1005"/>
      <c r="AK115" s="1006">
        <v>11840</v>
      </c>
      <c r="AL115" s="1004"/>
      <c r="AM115" s="1004"/>
      <c r="AN115" s="1004"/>
      <c r="AO115" s="1005"/>
      <c r="AP115" s="1007">
        <v>0.2</v>
      </c>
      <c r="AQ115" s="1008"/>
      <c r="AR115" s="1008"/>
      <c r="AS115" s="1008"/>
      <c r="AT115" s="1009"/>
      <c r="AU115" s="1017"/>
      <c r="AV115" s="1018"/>
      <c r="AW115" s="1018"/>
      <c r="AX115" s="1018"/>
      <c r="AY115" s="1018"/>
      <c r="AZ115" s="893" t="s">
        <v>458</v>
      </c>
      <c r="BA115" s="828"/>
      <c r="BB115" s="828"/>
      <c r="BC115" s="828"/>
      <c r="BD115" s="828"/>
      <c r="BE115" s="828"/>
      <c r="BF115" s="828"/>
      <c r="BG115" s="828"/>
      <c r="BH115" s="828"/>
      <c r="BI115" s="828"/>
      <c r="BJ115" s="828"/>
      <c r="BK115" s="828"/>
      <c r="BL115" s="828"/>
      <c r="BM115" s="828"/>
      <c r="BN115" s="828"/>
      <c r="BO115" s="828"/>
      <c r="BP115" s="829"/>
      <c r="BQ115" s="894">
        <v>87139</v>
      </c>
      <c r="BR115" s="895"/>
      <c r="BS115" s="895"/>
      <c r="BT115" s="895"/>
      <c r="BU115" s="895"/>
      <c r="BV115" s="895">
        <v>87718</v>
      </c>
      <c r="BW115" s="895"/>
      <c r="BX115" s="895"/>
      <c r="BY115" s="895"/>
      <c r="BZ115" s="895"/>
      <c r="CA115" s="895">
        <v>76827</v>
      </c>
      <c r="CB115" s="895"/>
      <c r="CC115" s="895"/>
      <c r="CD115" s="895"/>
      <c r="CE115" s="895"/>
      <c r="CF115" s="956">
        <v>1.4</v>
      </c>
      <c r="CG115" s="957"/>
      <c r="CH115" s="957"/>
      <c r="CI115" s="957"/>
      <c r="CJ115" s="957"/>
      <c r="CK115" s="1012"/>
      <c r="CL115" s="899"/>
      <c r="CM115" s="893" t="s">
        <v>459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414</v>
      </c>
      <c r="DH115" s="858"/>
      <c r="DI115" s="858"/>
      <c r="DJ115" s="858"/>
      <c r="DK115" s="859"/>
      <c r="DL115" s="860" t="s">
        <v>439</v>
      </c>
      <c r="DM115" s="858"/>
      <c r="DN115" s="858"/>
      <c r="DO115" s="858"/>
      <c r="DP115" s="859"/>
      <c r="DQ115" s="860" t="s">
        <v>414</v>
      </c>
      <c r="DR115" s="858"/>
      <c r="DS115" s="858"/>
      <c r="DT115" s="858"/>
      <c r="DU115" s="859"/>
      <c r="DV115" s="905" t="s">
        <v>414</v>
      </c>
      <c r="DW115" s="906"/>
      <c r="DX115" s="906"/>
      <c r="DY115" s="906"/>
      <c r="DZ115" s="907"/>
    </row>
    <row r="116" spans="1:130" s="246" customFormat="1" ht="26.25" customHeight="1" x14ac:dyDescent="0.15">
      <c r="A116" s="1001"/>
      <c r="B116" s="1002"/>
      <c r="C116" s="961" t="s">
        <v>460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440</v>
      </c>
      <c r="AB116" s="858"/>
      <c r="AC116" s="858"/>
      <c r="AD116" s="858"/>
      <c r="AE116" s="859"/>
      <c r="AF116" s="860" t="s">
        <v>414</v>
      </c>
      <c r="AG116" s="858"/>
      <c r="AH116" s="858"/>
      <c r="AI116" s="858"/>
      <c r="AJ116" s="859"/>
      <c r="AK116" s="860">
        <v>2</v>
      </c>
      <c r="AL116" s="858"/>
      <c r="AM116" s="858"/>
      <c r="AN116" s="858"/>
      <c r="AO116" s="859"/>
      <c r="AP116" s="905">
        <v>0</v>
      </c>
      <c r="AQ116" s="906"/>
      <c r="AR116" s="906"/>
      <c r="AS116" s="906"/>
      <c r="AT116" s="907"/>
      <c r="AU116" s="1017"/>
      <c r="AV116" s="1018"/>
      <c r="AW116" s="1018"/>
      <c r="AX116" s="1018"/>
      <c r="AY116" s="1018"/>
      <c r="AZ116" s="944" t="s">
        <v>461</v>
      </c>
      <c r="BA116" s="945"/>
      <c r="BB116" s="945"/>
      <c r="BC116" s="945"/>
      <c r="BD116" s="945"/>
      <c r="BE116" s="945"/>
      <c r="BF116" s="945"/>
      <c r="BG116" s="945"/>
      <c r="BH116" s="945"/>
      <c r="BI116" s="945"/>
      <c r="BJ116" s="945"/>
      <c r="BK116" s="945"/>
      <c r="BL116" s="945"/>
      <c r="BM116" s="945"/>
      <c r="BN116" s="945"/>
      <c r="BO116" s="945"/>
      <c r="BP116" s="946"/>
      <c r="BQ116" s="894" t="s">
        <v>440</v>
      </c>
      <c r="BR116" s="895"/>
      <c r="BS116" s="895"/>
      <c r="BT116" s="895"/>
      <c r="BU116" s="895"/>
      <c r="BV116" s="895" t="s">
        <v>414</v>
      </c>
      <c r="BW116" s="895"/>
      <c r="BX116" s="895"/>
      <c r="BY116" s="895"/>
      <c r="BZ116" s="895"/>
      <c r="CA116" s="895" t="s">
        <v>414</v>
      </c>
      <c r="CB116" s="895"/>
      <c r="CC116" s="895"/>
      <c r="CD116" s="895"/>
      <c r="CE116" s="895"/>
      <c r="CF116" s="956" t="s">
        <v>414</v>
      </c>
      <c r="CG116" s="957"/>
      <c r="CH116" s="957"/>
      <c r="CI116" s="957"/>
      <c r="CJ116" s="957"/>
      <c r="CK116" s="1012"/>
      <c r="CL116" s="899"/>
      <c r="CM116" s="902" t="s">
        <v>462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15289</v>
      </c>
      <c r="DH116" s="858"/>
      <c r="DI116" s="858"/>
      <c r="DJ116" s="858"/>
      <c r="DK116" s="859"/>
      <c r="DL116" s="860">
        <v>12706</v>
      </c>
      <c r="DM116" s="858"/>
      <c r="DN116" s="858"/>
      <c r="DO116" s="858"/>
      <c r="DP116" s="859"/>
      <c r="DQ116" s="860">
        <v>10138</v>
      </c>
      <c r="DR116" s="858"/>
      <c r="DS116" s="858"/>
      <c r="DT116" s="858"/>
      <c r="DU116" s="859"/>
      <c r="DV116" s="905">
        <v>0.2</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463</v>
      </c>
      <c r="Z117" s="984"/>
      <c r="AA117" s="989">
        <v>2074772</v>
      </c>
      <c r="AB117" s="990"/>
      <c r="AC117" s="990"/>
      <c r="AD117" s="990"/>
      <c r="AE117" s="991"/>
      <c r="AF117" s="992">
        <v>2288952</v>
      </c>
      <c r="AG117" s="990"/>
      <c r="AH117" s="990"/>
      <c r="AI117" s="990"/>
      <c r="AJ117" s="991"/>
      <c r="AK117" s="992">
        <v>2370903</v>
      </c>
      <c r="AL117" s="990"/>
      <c r="AM117" s="990"/>
      <c r="AN117" s="990"/>
      <c r="AO117" s="991"/>
      <c r="AP117" s="993"/>
      <c r="AQ117" s="994"/>
      <c r="AR117" s="994"/>
      <c r="AS117" s="994"/>
      <c r="AT117" s="995"/>
      <c r="AU117" s="1017"/>
      <c r="AV117" s="1018"/>
      <c r="AW117" s="1018"/>
      <c r="AX117" s="1018"/>
      <c r="AY117" s="1018"/>
      <c r="AZ117" s="944" t="s">
        <v>464</v>
      </c>
      <c r="BA117" s="945"/>
      <c r="BB117" s="945"/>
      <c r="BC117" s="945"/>
      <c r="BD117" s="945"/>
      <c r="BE117" s="945"/>
      <c r="BF117" s="945"/>
      <c r="BG117" s="945"/>
      <c r="BH117" s="945"/>
      <c r="BI117" s="945"/>
      <c r="BJ117" s="945"/>
      <c r="BK117" s="945"/>
      <c r="BL117" s="945"/>
      <c r="BM117" s="945"/>
      <c r="BN117" s="945"/>
      <c r="BO117" s="945"/>
      <c r="BP117" s="946"/>
      <c r="BQ117" s="894" t="s">
        <v>414</v>
      </c>
      <c r="BR117" s="895"/>
      <c r="BS117" s="895"/>
      <c r="BT117" s="895"/>
      <c r="BU117" s="895"/>
      <c r="BV117" s="895" t="s">
        <v>440</v>
      </c>
      <c r="BW117" s="895"/>
      <c r="BX117" s="895"/>
      <c r="BY117" s="895"/>
      <c r="BZ117" s="895"/>
      <c r="CA117" s="895" t="s">
        <v>441</v>
      </c>
      <c r="CB117" s="895"/>
      <c r="CC117" s="895"/>
      <c r="CD117" s="895"/>
      <c r="CE117" s="895"/>
      <c r="CF117" s="956" t="s">
        <v>440</v>
      </c>
      <c r="CG117" s="957"/>
      <c r="CH117" s="957"/>
      <c r="CI117" s="957"/>
      <c r="CJ117" s="957"/>
      <c r="CK117" s="1012"/>
      <c r="CL117" s="899"/>
      <c r="CM117" s="902" t="s">
        <v>465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443</v>
      </c>
      <c r="DH117" s="858"/>
      <c r="DI117" s="858"/>
      <c r="DJ117" s="858"/>
      <c r="DK117" s="859"/>
      <c r="DL117" s="860" t="s">
        <v>388</v>
      </c>
      <c r="DM117" s="858"/>
      <c r="DN117" s="858"/>
      <c r="DO117" s="858"/>
      <c r="DP117" s="859"/>
      <c r="DQ117" s="860" t="s">
        <v>443</v>
      </c>
      <c r="DR117" s="858"/>
      <c r="DS117" s="858"/>
      <c r="DT117" s="858"/>
      <c r="DU117" s="859"/>
      <c r="DV117" s="905" t="s">
        <v>441</v>
      </c>
      <c r="DW117" s="906"/>
      <c r="DX117" s="906"/>
      <c r="DY117" s="906"/>
      <c r="DZ117" s="907"/>
    </row>
    <row r="118" spans="1:130" s="246" customFormat="1" ht="26.25" customHeight="1" x14ac:dyDescent="0.15">
      <c r="A118" s="98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432</v>
      </c>
      <c r="AB118" s="983"/>
      <c r="AC118" s="983"/>
      <c r="AD118" s="983"/>
      <c r="AE118" s="984"/>
      <c r="AF118" s="985" t="s">
        <v>305</v>
      </c>
      <c r="AG118" s="983"/>
      <c r="AH118" s="983"/>
      <c r="AI118" s="983"/>
      <c r="AJ118" s="984"/>
      <c r="AK118" s="985" t="s">
        <v>304</v>
      </c>
      <c r="AL118" s="983"/>
      <c r="AM118" s="983"/>
      <c r="AN118" s="983"/>
      <c r="AO118" s="984"/>
      <c r="AP118" s="986" t="s">
        <v>433</v>
      </c>
      <c r="AQ118" s="987"/>
      <c r="AR118" s="987"/>
      <c r="AS118" s="987"/>
      <c r="AT118" s="988"/>
      <c r="AU118" s="1017"/>
      <c r="AV118" s="1018"/>
      <c r="AW118" s="1018"/>
      <c r="AX118" s="1018"/>
      <c r="AY118" s="1018"/>
      <c r="AZ118" s="960" t="s">
        <v>466</v>
      </c>
      <c r="BA118" s="961"/>
      <c r="BB118" s="961"/>
      <c r="BC118" s="961"/>
      <c r="BD118" s="961"/>
      <c r="BE118" s="961"/>
      <c r="BF118" s="961"/>
      <c r="BG118" s="961"/>
      <c r="BH118" s="961"/>
      <c r="BI118" s="961"/>
      <c r="BJ118" s="961"/>
      <c r="BK118" s="961"/>
      <c r="BL118" s="961"/>
      <c r="BM118" s="961"/>
      <c r="BN118" s="961"/>
      <c r="BO118" s="961"/>
      <c r="BP118" s="962"/>
      <c r="BQ118" s="963" t="s">
        <v>440</v>
      </c>
      <c r="BR118" s="926"/>
      <c r="BS118" s="926"/>
      <c r="BT118" s="926"/>
      <c r="BU118" s="926"/>
      <c r="BV118" s="926" t="s">
        <v>414</v>
      </c>
      <c r="BW118" s="926"/>
      <c r="BX118" s="926"/>
      <c r="BY118" s="926"/>
      <c r="BZ118" s="926"/>
      <c r="CA118" s="926" t="s">
        <v>440</v>
      </c>
      <c r="CB118" s="926"/>
      <c r="CC118" s="926"/>
      <c r="CD118" s="926"/>
      <c r="CE118" s="926"/>
      <c r="CF118" s="956" t="s">
        <v>443</v>
      </c>
      <c r="CG118" s="957"/>
      <c r="CH118" s="957"/>
      <c r="CI118" s="957"/>
      <c r="CJ118" s="957"/>
      <c r="CK118" s="1012"/>
      <c r="CL118" s="899"/>
      <c r="CM118" s="902" t="s">
        <v>467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414</v>
      </c>
      <c r="DH118" s="858"/>
      <c r="DI118" s="858"/>
      <c r="DJ118" s="858"/>
      <c r="DK118" s="859"/>
      <c r="DL118" s="860" t="s">
        <v>388</v>
      </c>
      <c r="DM118" s="858"/>
      <c r="DN118" s="858"/>
      <c r="DO118" s="858"/>
      <c r="DP118" s="859"/>
      <c r="DQ118" s="860" t="s">
        <v>414</v>
      </c>
      <c r="DR118" s="858"/>
      <c r="DS118" s="858"/>
      <c r="DT118" s="858"/>
      <c r="DU118" s="859"/>
      <c r="DV118" s="905" t="s">
        <v>414</v>
      </c>
      <c r="DW118" s="906"/>
      <c r="DX118" s="906"/>
      <c r="DY118" s="906"/>
      <c r="DZ118" s="907"/>
    </row>
    <row r="119" spans="1:130" s="246" customFormat="1" ht="26.25" customHeight="1" x14ac:dyDescent="0.15">
      <c r="A119" s="896" t="s">
        <v>437</v>
      </c>
      <c r="B119" s="897"/>
      <c r="C119" s="972" t="s">
        <v>438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440</v>
      </c>
      <c r="AB119" s="976"/>
      <c r="AC119" s="976"/>
      <c r="AD119" s="976"/>
      <c r="AE119" s="977"/>
      <c r="AF119" s="978" t="s">
        <v>414</v>
      </c>
      <c r="AG119" s="976"/>
      <c r="AH119" s="976"/>
      <c r="AI119" s="976"/>
      <c r="AJ119" s="977"/>
      <c r="AK119" s="978" t="s">
        <v>440</v>
      </c>
      <c r="AL119" s="976"/>
      <c r="AM119" s="976"/>
      <c r="AN119" s="976"/>
      <c r="AO119" s="977"/>
      <c r="AP119" s="979" t="s">
        <v>388</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468</v>
      </c>
      <c r="BP119" s="959"/>
      <c r="BQ119" s="963">
        <v>24975474</v>
      </c>
      <c r="BR119" s="926"/>
      <c r="BS119" s="926"/>
      <c r="BT119" s="926"/>
      <c r="BU119" s="926"/>
      <c r="BV119" s="926">
        <v>24164647</v>
      </c>
      <c r="BW119" s="926"/>
      <c r="BX119" s="926"/>
      <c r="BY119" s="926"/>
      <c r="BZ119" s="926"/>
      <c r="CA119" s="926">
        <v>24323310</v>
      </c>
      <c r="CB119" s="926"/>
      <c r="CC119" s="926"/>
      <c r="CD119" s="926"/>
      <c r="CE119" s="926"/>
      <c r="CF119" s="824"/>
      <c r="CG119" s="825"/>
      <c r="CH119" s="825"/>
      <c r="CI119" s="825"/>
      <c r="CJ119" s="915"/>
      <c r="CK119" s="1013"/>
      <c r="CL119" s="901"/>
      <c r="CM119" s="919" t="s">
        <v>469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40498</v>
      </c>
      <c r="DH119" s="841"/>
      <c r="DI119" s="841"/>
      <c r="DJ119" s="841"/>
      <c r="DK119" s="842"/>
      <c r="DL119" s="843">
        <v>27813</v>
      </c>
      <c r="DM119" s="841"/>
      <c r="DN119" s="841"/>
      <c r="DO119" s="841"/>
      <c r="DP119" s="842"/>
      <c r="DQ119" s="843">
        <v>18542</v>
      </c>
      <c r="DR119" s="841"/>
      <c r="DS119" s="841"/>
      <c r="DT119" s="841"/>
      <c r="DU119" s="842"/>
      <c r="DV119" s="929">
        <v>0.3</v>
      </c>
      <c r="DW119" s="930"/>
      <c r="DX119" s="930"/>
      <c r="DY119" s="930"/>
      <c r="DZ119" s="931"/>
    </row>
    <row r="120" spans="1:130" s="246" customFormat="1" ht="26.25" customHeight="1" x14ac:dyDescent="0.15">
      <c r="A120" s="898"/>
      <c r="B120" s="899"/>
      <c r="C120" s="902" t="s">
        <v>445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414</v>
      </c>
      <c r="AB120" s="858"/>
      <c r="AC120" s="858"/>
      <c r="AD120" s="858"/>
      <c r="AE120" s="859"/>
      <c r="AF120" s="860" t="s">
        <v>414</v>
      </c>
      <c r="AG120" s="858"/>
      <c r="AH120" s="858"/>
      <c r="AI120" s="858"/>
      <c r="AJ120" s="859"/>
      <c r="AK120" s="860" t="s">
        <v>446</v>
      </c>
      <c r="AL120" s="858"/>
      <c r="AM120" s="858"/>
      <c r="AN120" s="858"/>
      <c r="AO120" s="859"/>
      <c r="AP120" s="905" t="s">
        <v>414</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4029034</v>
      </c>
      <c r="BR120" s="923"/>
      <c r="BS120" s="923"/>
      <c r="BT120" s="923"/>
      <c r="BU120" s="923"/>
      <c r="BV120" s="923">
        <v>4360747</v>
      </c>
      <c r="BW120" s="923"/>
      <c r="BX120" s="923"/>
      <c r="BY120" s="923"/>
      <c r="BZ120" s="923"/>
      <c r="CA120" s="923">
        <v>4183213</v>
      </c>
      <c r="CB120" s="923"/>
      <c r="CC120" s="923"/>
      <c r="CD120" s="923"/>
      <c r="CE120" s="923"/>
      <c r="CF120" s="947">
        <v>75.099999999999994</v>
      </c>
      <c r="CG120" s="948"/>
      <c r="CH120" s="948"/>
      <c r="CI120" s="948"/>
      <c r="CJ120" s="948"/>
      <c r="CK120" s="949" t="s">
        <v>472</v>
      </c>
      <c r="CL120" s="933"/>
      <c r="CM120" s="933"/>
      <c r="CN120" s="933"/>
      <c r="CO120" s="934"/>
      <c r="CP120" s="953" t="s">
        <v>473</v>
      </c>
      <c r="CQ120" s="954"/>
      <c r="CR120" s="954"/>
      <c r="CS120" s="954"/>
      <c r="CT120" s="954"/>
      <c r="CU120" s="954"/>
      <c r="CV120" s="954"/>
      <c r="CW120" s="954"/>
      <c r="CX120" s="954"/>
      <c r="CY120" s="954"/>
      <c r="CZ120" s="954"/>
      <c r="DA120" s="954"/>
      <c r="DB120" s="954"/>
      <c r="DC120" s="954"/>
      <c r="DD120" s="954"/>
      <c r="DE120" s="954"/>
      <c r="DF120" s="955"/>
      <c r="DG120" s="942">
        <v>6532360</v>
      </c>
      <c r="DH120" s="923"/>
      <c r="DI120" s="923"/>
      <c r="DJ120" s="923"/>
      <c r="DK120" s="923"/>
      <c r="DL120" s="923">
        <v>6170041</v>
      </c>
      <c r="DM120" s="923"/>
      <c r="DN120" s="923"/>
      <c r="DO120" s="923"/>
      <c r="DP120" s="923"/>
      <c r="DQ120" s="923">
        <v>5782445</v>
      </c>
      <c r="DR120" s="923"/>
      <c r="DS120" s="923"/>
      <c r="DT120" s="923"/>
      <c r="DU120" s="923"/>
      <c r="DV120" s="924">
        <v>103.8</v>
      </c>
      <c r="DW120" s="924"/>
      <c r="DX120" s="924"/>
      <c r="DY120" s="924"/>
      <c r="DZ120" s="925"/>
    </row>
    <row r="121" spans="1:130" s="246" customFormat="1" ht="26.25" customHeight="1" x14ac:dyDescent="0.15">
      <c r="A121" s="898"/>
      <c r="B121" s="899"/>
      <c r="C121" s="944" t="s">
        <v>474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414</v>
      </c>
      <c r="AB121" s="858"/>
      <c r="AC121" s="858"/>
      <c r="AD121" s="858"/>
      <c r="AE121" s="859"/>
      <c r="AF121" s="860" t="s">
        <v>414</v>
      </c>
      <c r="AG121" s="858"/>
      <c r="AH121" s="858"/>
      <c r="AI121" s="858"/>
      <c r="AJ121" s="859"/>
      <c r="AK121" s="860" t="s">
        <v>414</v>
      </c>
      <c r="AL121" s="858"/>
      <c r="AM121" s="858"/>
      <c r="AN121" s="858"/>
      <c r="AO121" s="859"/>
      <c r="AP121" s="905" t="s">
        <v>388</v>
      </c>
      <c r="AQ121" s="906"/>
      <c r="AR121" s="906"/>
      <c r="AS121" s="906"/>
      <c r="AT121" s="907"/>
      <c r="AU121" s="967"/>
      <c r="AV121" s="968"/>
      <c r="AW121" s="968"/>
      <c r="AX121" s="968"/>
      <c r="AY121" s="969"/>
      <c r="AZ121" s="893" t="s">
        <v>475</v>
      </c>
      <c r="BA121" s="828"/>
      <c r="BB121" s="828"/>
      <c r="BC121" s="828"/>
      <c r="BD121" s="828"/>
      <c r="BE121" s="828"/>
      <c r="BF121" s="828"/>
      <c r="BG121" s="828"/>
      <c r="BH121" s="828"/>
      <c r="BI121" s="828"/>
      <c r="BJ121" s="828"/>
      <c r="BK121" s="828"/>
      <c r="BL121" s="828"/>
      <c r="BM121" s="828"/>
      <c r="BN121" s="828"/>
      <c r="BO121" s="828"/>
      <c r="BP121" s="829"/>
      <c r="BQ121" s="894">
        <v>945079</v>
      </c>
      <c r="BR121" s="895"/>
      <c r="BS121" s="895"/>
      <c r="BT121" s="895"/>
      <c r="BU121" s="895"/>
      <c r="BV121" s="895">
        <v>842693</v>
      </c>
      <c r="BW121" s="895"/>
      <c r="BX121" s="895"/>
      <c r="BY121" s="895"/>
      <c r="BZ121" s="895"/>
      <c r="CA121" s="895">
        <v>759149</v>
      </c>
      <c r="CB121" s="895"/>
      <c r="CC121" s="895"/>
      <c r="CD121" s="895"/>
      <c r="CE121" s="895"/>
      <c r="CF121" s="956">
        <v>13.6</v>
      </c>
      <c r="CG121" s="957"/>
      <c r="CH121" s="957"/>
      <c r="CI121" s="957"/>
      <c r="CJ121" s="957"/>
      <c r="CK121" s="950"/>
      <c r="CL121" s="936"/>
      <c r="CM121" s="936"/>
      <c r="CN121" s="936"/>
      <c r="CO121" s="937"/>
      <c r="CP121" s="916" t="s">
        <v>476</v>
      </c>
      <c r="CQ121" s="917"/>
      <c r="CR121" s="917"/>
      <c r="CS121" s="917"/>
      <c r="CT121" s="917"/>
      <c r="CU121" s="917"/>
      <c r="CV121" s="917"/>
      <c r="CW121" s="917"/>
      <c r="CX121" s="917"/>
      <c r="CY121" s="917"/>
      <c r="CZ121" s="917"/>
      <c r="DA121" s="917"/>
      <c r="DB121" s="917"/>
      <c r="DC121" s="917"/>
      <c r="DD121" s="917"/>
      <c r="DE121" s="917"/>
      <c r="DF121" s="918"/>
      <c r="DG121" s="894">
        <v>1448187</v>
      </c>
      <c r="DH121" s="895"/>
      <c r="DI121" s="895"/>
      <c r="DJ121" s="895"/>
      <c r="DK121" s="895"/>
      <c r="DL121" s="895">
        <v>1315082</v>
      </c>
      <c r="DM121" s="895"/>
      <c r="DN121" s="895"/>
      <c r="DO121" s="895"/>
      <c r="DP121" s="895"/>
      <c r="DQ121" s="895">
        <v>1167977</v>
      </c>
      <c r="DR121" s="895"/>
      <c r="DS121" s="895"/>
      <c r="DT121" s="895"/>
      <c r="DU121" s="895"/>
      <c r="DV121" s="872">
        <v>21</v>
      </c>
      <c r="DW121" s="872"/>
      <c r="DX121" s="872"/>
      <c r="DY121" s="872"/>
      <c r="DZ121" s="873"/>
    </row>
    <row r="122" spans="1:130" s="246" customFormat="1" ht="26.25" customHeight="1" x14ac:dyDescent="0.15">
      <c r="A122" s="898"/>
      <c r="B122" s="899"/>
      <c r="C122" s="902" t="s">
        <v>456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414</v>
      </c>
      <c r="AB122" s="858"/>
      <c r="AC122" s="858"/>
      <c r="AD122" s="858"/>
      <c r="AE122" s="859"/>
      <c r="AF122" s="860" t="s">
        <v>414</v>
      </c>
      <c r="AG122" s="858"/>
      <c r="AH122" s="858"/>
      <c r="AI122" s="858"/>
      <c r="AJ122" s="859"/>
      <c r="AK122" s="860" t="s">
        <v>414</v>
      </c>
      <c r="AL122" s="858"/>
      <c r="AM122" s="858"/>
      <c r="AN122" s="858"/>
      <c r="AO122" s="859"/>
      <c r="AP122" s="905" t="s">
        <v>414</v>
      </c>
      <c r="AQ122" s="906"/>
      <c r="AR122" s="906"/>
      <c r="AS122" s="906"/>
      <c r="AT122" s="907"/>
      <c r="AU122" s="967"/>
      <c r="AV122" s="968"/>
      <c r="AW122" s="968"/>
      <c r="AX122" s="968"/>
      <c r="AY122" s="969"/>
      <c r="AZ122" s="960" t="s">
        <v>477</v>
      </c>
      <c r="BA122" s="961"/>
      <c r="BB122" s="961"/>
      <c r="BC122" s="961"/>
      <c r="BD122" s="961"/>
      <c r="BE122" s="961"/>
      <c r="BF122" s="961"/>
      <c r="BG122" s="961"/>
      <c r="BH122" s="961"/>
      <c r="BI122" s="961"/>
      <c r="BJ122" s="961"/>
      <c r="BK122" s="961"/>
      <c r="BL122" s="961"/>
      <c r="BM122" s="961"/>
      <c r="BN122" s="961"/>
      <c r="BO122" s="961"/>
      <c r="BP122" s="962"/>
      <c r="BQ122" s="963">
        <v>15448640</v>
      </c>
      <c r="BR122" s="926"/>
      <c r="BS122" s="926"/>
      <c r="BT122" s="926"/>
      <c r="BU122" s="926"/>
      <c r="BV122" s="926">
        <v>14998303</v>
      </c>
      <c r="BW122" s="926"/>
      <c r="BX122" s="926"/>
      <c r="BY122" s="926"/>
      <c r="BZ122" s="926"/>
      <c r="CA122" s="926">
        <v>15334533</v>
      </c>
      <c r="CB122" s="926"/>
      <c r="CC122" s="926"/>
      <c r="CD122" s="926"/>
      <c r="CE122" s="926"/>
      <c r="CF122" s="927">
        <v>275.3</v>
      </c>
      <c r="CG122" s="928"/>
      <c r="CH122" s="928"/>
      <c r="CI122" s="928"/>
      <c r="CJ122" s="928"/>
      <c r="CK122" s="950"/>
      <c r="CL122" s="936"/>
      <c r="CM122" s="936"/>
      <c r="CN122" s="936"/>
      <c r="CO122" s="937"/>
      <c r="CP122" s="916" t="s">
        <v>478</v>
      </c>
      <c r="CQ122" s="917"/>
      <c r="CR122" s="917"/>
      <c r="CS122" s="917"/>
      <c r="CT122" s="917"/>
      <c r="CU122" s="917"/>
      <c r="CV122" s="917"/>
      <c r="CW122" s="917"/>
      <c r="CX122" s="917"/>
      <c r="CY122" s="917"/>
      <c r="CZ122" s="917"/>
      <c r="DA122" s="917"/>
      <c r="DB122" s="917"/>
      <c r="DC122" s="917"/>
      <c r="DD122" s="917"/>
      <c r="DE122" s="917"/>
      <c r="DF122" s="918"/>
      <c r="DG122" s="894">
        <v>9325</v>
      </c>
      <c r="DH122" s="895"/>
      <c r="DI122" s="895"/>
      <c r="DJ122" s="895"/>
      <c r="DK122" s="895"/>
      <c r="DL122" s="895">
        <v>11280</v>
      </c>
      <c r="DM122" s="895"/>
      <c r="DN122" s="895"/>
      <c r="DO122" s="895"/>
      <c r="DP122" s="895"/>
      <c r="DQ122" s="895">
        <v>13860</v>
      </c>
      <c r="DR122" s="895"/>
      <c r="DS122" s="895"/>
      <c r="DT122" s="895"/>
      <c r="DU122" s="895"/>
      <c r="DV122" s="872">
        <v>0.2</v>
      </c>
      <c r="DW122" s="872"/>
      <c r="DX122" s="872"/>
      <c r="DY122" s="872"/>
      <c r="DZ122" s="873"/>
    </row>
    <row r="123" spans="1:130" s="246" customFormat="1" ht="26.25" customHeight="1" x14ac:dyDescent="0.15">
      <c r="A123" s="898"/>
      <c r="B123" s="899"/>
      <c r="C123" s="902" t="s">
        <v>462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2596</v>
      </c>
      <c r="AB123" s="858"/>
      <c r="AC123" s="858"/>
      <c r="AD123" s="858"/>
      <c r="AE123" s="859"/>
      <c r="AF123" s="860">
        <v>2583</v>
      </c>
      <c r="AG123" s="858"/>
      <c r="AH123" s="858"/>
      <c r="AI123" s="858"/>
      <c r="AJ123" s="859"/>
      <c r="AK123" s="860">
        <v>2569</v>
      </c>
      <c r="AL123" s="858"/>
      <c r="AM123" s="858"/>
      <c r="AN123" s="858"/>
      <c r="AO123" s="859"/>
      <c r="AP123" s="905">
        <v>0</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479</v>
      </c>
      <c r="BP123" s="959"/>
      <c r="BQ123" s="913">
        <v>20422753</v>
      </c>
      <c r="BR123" s="914"/>
      <c r="BS123" s="914"/>
      <c r="BT123" s="914"/>
      <c r="BU123" s="914"/>
      <c r="BV123" s="914">
        <v>20201743</v>
      </c>
      <c r="BW123" s="914"/>
      <c r="BX123" s="914"/>
      <c r="BY123" s="914"/>
      <c r="BZ123" s="914"/>
      <c r="CA123" s="914">
        <v>20276895</v>
      </c>
      <c r="CB123" s="914"/>
      <c r="CC123" s="914"/>
      <c r="CD123" s="914"/>
      <c r="CE123" s="914"/>
      <c r="CF123" s="824"/>
      <c r="CG123" s="825"/>
      <c r="CH123" s="825"/>
      <c r="CI123" s="825"/>
      <c r="CJ123" s="915"/>
      <c r="CK123" s="950"/>
      <c r="CL123" s="936"/>
      <c r="CM123" s="936"/>
      <c r="CN123" s="936"/>
      <c r="CO123" s="937"/>
      <c r="CP123" s="916" t="s">
        <v>480</v>
      </c>
      <c r="CQ123" s="917"/>
      <c r="CR123" s="917"/>
      <c r="CS123" s="917"/>
      <c r="CT123" s="917"/>
      <c r="CU123" s="917"/>
      <c r="CV123" s="917"/>
      <c r="CW123" s="917"/>
      <c r="CX123" s="917"/>
      <c r="CY123" s="917"/>
      <c r="CZ123" s="917"/>
      <c r="DA123" s="917"/>
      <c r="DB123" s="917"/>
      <c r="DC123" s="917"/>
      <c r="DD123" s="917"/>
      <c r="DE123" s="917"/>
      <c r="DF123" s="918"/>
      <c r="DG123" s="857">
        <v>241</v>
      </c>
      <c r="DH123" s="858"/>
      <c r="DI123" s="858"/>
      <c r="DJ123" s="858"/>
      <c r="DK123" s="859"/>
      <c r="DL123" s="860">
        <v>397</v>
      </c>
      <c r="DM123" s="858"/>
      <c r="DN123" s="858"/>
      <c r="DO123" s="858"/>
      <c r="DP123" s="859"/>
      <c r="DQ123" s="860">
        <v>273</v>
      </c>
      <c r="DR123" s="858"/>
      <c r="DS123" s="858"/>
      <c r="DT123" s="858"/>
      <c r="DU123" s="859"/>
      <c r="DV123" s="905">
        <v>0</v>
      </c>
      <c r="DW123" s="906"/>
      <c r="DX123" s="906"/>
      <c r="DY123" s="906"/>
      <c r="DZ123" s="907"/>
    </row>
    <row r="124" spans="1:130" s="246" customFormat="1" ht="26.25" customHeight="1" thickBot="1" x14ac:dyDescent="0.2">
      <c r="A124" s="898"/>
      <c r="B124" s="899"/>
      <c r="C124" s="902" t="s">
        <v>465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388</v>
      </c>
      <c r="AB124" s="858"/>
      <c r="AC124" s="858"/>
      <c r="AD124" s="858"/>
      <c r="AE124" s="859"/>
      <c r="AF124" s="860" t="s">
        <v>388</v>
      </c>
      <c r="AG124" s="858"/>
      <c r="AH124" s="858"/>
      <c r="AI124" s="858"/>
      <c r="AJ124" s="859"/>
      <c r="AK124" s="860" t="s">
        <v>446</v>
      </c>
      <c r="AL124" s="858"/>
      <c r="AM124" s="858"/>
      <c r="AN124" s="858"/>
      <c r="AO124" s="859"/>
      <c r="AP124" s="905" t="s">
        <v>388</v>
      </c>
      <c r="AQ124" s="906"/>
      <c r="AR124" s="906"/>
      <c r="AS124" s="906"/>
      <c r="AT124" s="907"/>
      <c r="AU124" s="908" t="s">
        <v>481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79.400000000000006</v>
      </c>
      <c r="BR124" s="912"/>
      <c r="BS124" s="912"/>
      <c r="BT124" s="912"/>
      <c r="BU124" s="912"/>
      <c r="BV124" s="912">
        <v>70.3</v>
      </c>
      <c r="BW124" s="912"/>
      <c r="BX124" s="912"/>
      <c r="BY124" s="912"/>
      <c r="BZ124" s="912"/>
      <c r="CA124" s="912">
        <v>72.599999999999994</v>
      </c>
      <c r="CB124" s="912"/>
      <c r="CC124" s="912"/>
      <c r="CD124" s="912"/>
      <c r="CE124" s="912"/>
      <c r="CF124" s="802"/>
      <c r="CG124" s="803"/>
      <c r="CH124" s="803"/>
      <c r="CI124" s="803"/>
      <c r="CJ124" s="943"/>
      <c r="CK124" s="951"/>
      <c r="CL124" s="951"/>
      <c r="CM124" s="951"/>
      <c r="CN124" s="951"/>
      <c r="CO124" s="952"/>
      <c r="CP124" s="916" t="s">
        <v>482</v>
      </c>
      <c r="CQ124" s="917"/>
      <c r="CR124" s="917"/>
      <c r="CS124" s="917"/>
      <c r="CT124" s="917"/>
      <c r="CU124" s="917"/>
      <c r="CV124" s="917"/>
      <c r="CW124" s="917"/>
      <c r="CX124" s="917"/>
      <c r="CY124" s="917"/>
      <c r="CZ124" s="917"/>
      <c r="DA124" s="917"/>
      <c r="DB124" s="917"/>
      <c r="DC124" s="917"/>
      <c r="DD124" s="917"/>
      <c r="DE124" s="917"/>
      <c r="DF124" s="918"/>
      <c r="DG124" s="840">
        <v>64958</v>
      </c>
      <c r="DH124" s="841"/>
      <c r="DI124" s="841"/>
      <c r="DJ124" s="841"/>
      <c r="DK124" s="842"/>
      <c r="DL124" s="843" t="s">
        <v>483</v>
      </c>
      <c r="DM124" s="841"/>
      <c r="DN124" s="841"/>
      <c r="DO124" s="841"/>
      <c r="DP124" s="842"/>
      <c r="DQ124" s="843" t="s">
        <v>446</v>
      </c>
      <c r="DR124" s="841"/>
      <c r="DS124" s="841"/>
      <c r="DT124" s="841"/>
      <c r="DU124" s="842"/>
      <c r="DV124" s="929" t="s">
        <v>414</v>
      </c>
      <c r="DW124" s="930"/>
      <c r="DX124" s="930"/>
      <c r="DY124" s="930"/>
      <c r="DZ124" s="931"/>
    </row>
    <row r="125" spans="1:130" s="246" customFormat="1" ht="26.25" customHeight="1" x14ac:dyDescent="0.15">
      <c r="A125" s="898"/>
      <c r="B125" s="899"/>
      <c r="C125" s="902" t="s">
        <v>467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446</v>
      </c>
      <c r="AB125" s="858"/>
      <c r="AC125" s="858"/>
      <c r="AD125" s="858"/>
      <c r="AE125" s="859"/>
      <c r="AF125" s="860" t="s">
        <v>484</v>
      </c>
      <c r="AG125" s="858"/>
      <c r="AH125" s="858"/>
      <c r="AI125" s="858"/>
      <c r="AJ125" s="859"/>
      <c r="AK125" s="860" t="s">
        <v>483</v>
      </c>
      <c r="AL125" s="858"/>
      <c r="AM125" s="858"/>
      <c r="AN125" s="858"/>
      <c r="AO125" s="859"/>
      <c r="AP125" s="905" t="s">
        <v>484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485</v>
      </c>
      <c r="CL125" s="933"/>
      <c r="CM125" s="933"/>
      <c r="CN125" s="933"/>
      <c r="CO125" s="934"/>
      <c r="CP125" s="941" t="s">
        <v>486</v>
      </c>
      <c r="CQ125" s="886"/>
      <c r="CR125" s="886"/>
      <c r="CS125" s="886"/>
      <c r="CT125" s="886"/>
      <c r="CU125" s="886"/>
      <c r="CV125" s="886"/>
      <c r="CW125" s="886"/>
      <c r="CX125" s="886"/>
      <c r="CY125" s="886"/>
      <c r="CZ125" s="886"/>
      <c r="DA125" s="886"/>
      <c r="DB125" s="886"/>
      <c r="DC125" s="886"/>
      <c r="DD125" s="886"/>
      <c r="DE125" s="886"/>
      <c r="DF125" s="887"/>
      <c r="DG125" s="942" t="s">
        <v>487</v>
      </c>
      <c r="DH125" s="923"/>
      <c r="DI125" s="923"/>
      <c r="DJ125" s="923"/>
      <c r="DK125" s="923"/>
      <c r="DL125" s="923" t="s">
        <v>446</v>
      </c>
      <c r="DM125" s="923"/>
      <c r="DN125" s="923"/>
      <c r="DO125" s="923"/>
      <c r="DP125" s="923"/>
      <c r="DQ125" s="923" t="s">
        <v>488</v>
      </c>
      <c r="DR125" s="923"/>
      <c r="DS125" s="923"/>
      <c r="DT125" s="923"/>
      <c r="DU125" s="923"/>
      <c r="DV125" s="924" t="s">
        <v>414</v>
      </c>
      <c r="DW125" s="924"/>
      <c r="DX125" s="924"/>
      <c r="DY125" s="924"/>
      <c r="DZ125" s="925"/>
    </row>
    <row r="126" spans="1:130" s="246" customFormat="1" ht="26.25" customHeight="1" thickBot="1" x14ac:dyDescent="0.2">
      <c r="A126" s="898"/>
      <c r="B126" s="899"/>
      <c r="C126" s="902" t="s">
        <v>469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12685</v>
      </c>
      <c r="AB126" s="858"/>
      <c r="AC126" s="858"/>
      <c r="AD126" s="858"/>
      <c r="AE126" s="859"/>
      <c r="AF126" s="860">
        <v>12685</v>
      </c>
      <c r="AG126" s="858"/>
      <c r="AH126" s="858"/>
      <c r="AI126" s="858"/>
      <c r="AJ126" s="859"/>
      <c r="AK126" s="860">
        <v>9271</v>
      </c>
      <c r="AL126" s="858"/>
      <c r="AM126" s="858"/>
      <c r="AN126" s="858"/>
      <c r="AO126" s="859"/>
      <c r="AP126" s="905">
        <v>0.2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489</v>
      </c>
      <c r="CQ126" s="828"/>
      <c r="CR126" s="828"/>
      <c r="CS126" s="828"/>
      <c r="CT126" s="828"/>
      <c r="CU126" s="828"/>
      <c r="CV126" s="828"/>
      <c r="CW126" s="828"/>
      <c r="CX126" s="828"/>
      <c r="CY126" s="828"/>
      <c r="CZ126" s="828"/>
      <c r="DA126" s="828"/>
      <c r="DB126" s="828"/>
      <c r="DC126" s="828"/>
      <c r="DD126" s="828"/>
      <c r="DE126" s="828"/>
      <c r="DF126" s="829"/>
      <c r="DG126" s="894">
        <v>83044</v>
      </c>
      <c r="DH126" s="895"/>
      <c r="DI126" s="895"/>
      <c r="DJ126" s="895"/>
      <c r="DK126" s="895"/>
      <c r="DL126" s="895">
        <v>83864</v>
      </c>
      <c r="DM126" s="895"/>
      <c r="DN126" s="895"/>
      <c r="DO126" s="895"/>
      <c r="DP126" s="895"/>
      <c r="DQ126" s="895">
        <v>65988</v>
      </c>
      <c r="DR126" s="895"/>
      <c r="DS126" s="895"/>
      <c r="DT126" s="895"/>
      <c r="DU126" s="895"/>
      <c r="DV126" s="872">
        <v>1.2</v>
      </c>
      <c r="DW126" s="872"/>
      <c r="DX126" s="872"/>
      <c r="DY126" s="872"/>
      <c r="DZ126" s="873"/>
    </row>
    <row r="127" spans="1:130" s="246" customFormat="1" ht="26.25" customHeight="1" x14ac:dyDescent="0.15">
      <c r="A127" s="900"/>
      <c r="B127" s="901"/>
      <c r="C127" s="919" t="s">
        <v>490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488</v>
      </c>
      <c r="AB127" s="858"/>
      <c r="AC127" s="858"/>
      <c r="AD127" s="858"/>
      <c r="AE127" s="859"/>
      <c r="AF127" s="860" t="s">
        <v>483</v>
      </c>
      <c r="AG127" s="858"/>
      <c r="AH127" s="858"/>
      <c r="AI127" s="858"/>
      <c r="AJ127" s="859"/>
      <c r="AK127" s="860" t="s">
        <v>414</v>
      </c>
      <c r="AL127" s="858"/>
      <c r="AM127" s="858"/>
      <c r="AN127" s="858"/>
      <c r="AO127" s="859"/>
      <c r="AP127" s="905" t="s">
        <v>484</v>
      </c>
      <c r="AQ127" s="906"/>
      <c r="AR127" s="906"/>
      <c r="AS127" s="906"/>
      <c r="AT127" s="907"/>
      <c r="AU127" s="282"/>
      <c r="AV127" s="282"/>
      <c r="AW127" s="282"/>
      <c r="AX127" s="922" t="s">
        <v>491</v>
      </c>
      <c r="AY127" s="890"/>
      <c r="AZ127" s="890"/>
      <c r="BA127" s="890"/>
      <c r="BB127" s="890"/>
      <c r="BC127" s="890"/>
      <c r="BD127" s="890"/>
      <c r="BE127" s="891"/>
      <c r="BF127" s="889" t="s">
        <v>492</v>
      </c>
      <c r="BG127" s="890"/>
      <c r="BH127" s="890"/>
      <c r="BI127" s="890"/>
      <c r="BJ127" s="890"/>
      <c r="BK127" s="890"/>
      <c r="BL127" s="891"/>
      <c r="BM127" s="889" t="s">
        <v>493</v>
      </c>
      <c r="BN127" s="890"/>
      <c r="BO127" s="890"/>
      <c r="BP127" s="890"/>
      <c r="BQ127" s="890"/>
      <c r="BR127" s="890"/>
      <c r="BS127" s="891"/>
      <c r="BT127" s="889" t="s">
        <v>494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495</v>
      </c>
      <c r="CQ127" s="828"/>
      <c r="CR127" s="828"/>
      <c r="CS127" s="828"/>
      <c r="CT127" s="828"/>
      <c r="CU127" s="828"/>
      <c r="CV127" s="828"/>
      <c r="CW127" s="828"/>
      <c r="CX127" s="828"/>
      <c r="CY127" s="828"/>
      <c r="CZ127" s="828"/>
      <c r="DA127" s="828"/>
      <c r="DB127" s="828"/>
      <c r="DC127" s="828"/>
      <c r="DD127" s="828"/>
      <c r="DE127" s="828"/>
      <c r="DF127" s="829"/>
      <c r="DG127" s="894" t="s">
        <v>446</v>
      </c>
      <c r="DH127" s="895"/>
      <c r="DI127" s="895"/>
      <c r="DJ127" s="895"/>
      <c r="DK127" s="895"/>
      <c r="DL127" s="895" t="s">
        <v>446</v>
      </c>
      <c r="DM127" s="895"/>
      <c r="DN127" s="895"/>
      <c r="DO127" s="895"/>
      <c r="DP127" s="895"/>
      <c r="DQ127" s="895" t="s">
        <v>446</v>
      </c>
      <c r="DR127" s="895"/>
      <c r="DS127" s="895"/>
      <c r="DT127" s="895"/>
      <c r="DU127" s="895"/>
      <c r="DV127" s="872" t="s">
        <v>414</v>
      </c>
      <c r="DW127" s="872"/>
      <c r="DX127" s="872"/>
      <c r="DY127" s="872"/>
      <c r="DZ127" s="873"/>
    </row>
    <row r="128" spans="1:130" s="246" customFormat="1" ht="26.25" customHeight="1" thickBot="1" x14ac:dyDescent="0.2">
      <c r="A128" s="874" t="s">
        <v>496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497</v>
      </c>
      <c r="X128" s="876"/>
      <c r="Y128" s="876"/>
      <c r="Z128" s="877"/>
      <c r="AA128" s="878">
        <v>83347</v>
      </c>
      <c r="AB128" s="879"/>
      <c r="AC128" s="879"/>
      <c r="AD128" s="879"/>
      <c r="AE128" s="880"/>
      <c r="AF128" s="881">
        <v>80465</v>
      </c>
      <c r="AG128" s="879"/>
      <c r="AH128" s="879"/>
      <c r="AI128" s="879"/>
      <c r="AJ128" s="880"/>
      <c r="AK128" s="881">
        <v>75547</v>
      </c>
      <c r="AL128" s="879"/>
      <c r="AM128" s="879"/>
      <c r="AN128" s="879"/>
      <c r="AO128" s="880"/>
      <c r="AP128" s="882"/>
      <c r="AQ128" s="883"/>
      <c r="AR128" s="883"/>
      <c r="AS128" s="883"/>
      <c r="AT128" s="884"/>
      <c r="AU128" s="282"/>
      <c r="AV128" s="282"/>
      <c r="AW128" s="282"/>
      <c r="AX128" s="885" t="s">
        <v>498</v>
      </c>
      <c r="AY128" s="886"/>
      <c r="AZ128" s="886"/>
      <c r="BA128" s="886"/>
      <c r="BB128" s="886"/>
      <c r="BC128" s="886"/>
      <c r="BD128" s="886"/>
      <c r="BE128" s="887"/>
      <c r="BF128" s="864" t="s">
        <v>483</v>
      </c>
      <c r="BG128" s="865"/>
      <c r="BH128" s="865"/>
      <c r="BI128" s="865"/>
      <c r="BJ128" s="865"/>
      <c r="BK128" s="865"/>
      <c r="BL128" s="888"/>
      <c r="BM128" s="864">
        <v>13.99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499</v>
      </c>
      <c r="CQ128" s="806"/>
      <c r="CR128" s="806"/>
      <c r="CS128" s="806"/>
      <c r="CT128" s="806"/>
      <c r="CU128" s="806"/>
      <c r="CV128" s="806"/>
      <c r="CW128" s="806"/>
      <c r="CX128" s="806"/>
      <c r="CY128" s="806"/>
      <c r="CZ128" s="806"/>
      <c r="DA128" s="806"/>
      <c r="DB128" s="806"/>
      <c r="DC128" s="806"/>
      <c r="DD128" s="806"/>
      <c r="DE128" s="806"/>
      <c r="DF128" s="807"/>
      <c r="DG128" s="868">
        <v>4095</v>
      </c>
      <c r="DH128" s="869"/>
      <c r="DI128" s="869"/>
      <c r="DJ128" s="869"/>
      <c r="DK128" s="869"/>
      <c r="DL128" s="869">
        <v>3854</v>
      </c>
      <c r="DM128" s="869"/>
      <c r="DN128" s="869"/>
      <c r="DO128" s="869"/>
      <c r="DP128" s="869"/>
      <c r="DQ128" s="869">
        <v>10839</v>
      </c>
      <c r="DR128" s="869"/>
      <c r="DS128" s="869"/>
      <c r="DT128" s="869"/>
      <c r="DU128" s="869"/>
      <c r="DV128" s="870">
        <v>0.2</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500</v>
      </c>
      <c r="X129" s="855"/>
      <c r="Y129" s="855"/>
      <c r="Z129" s="856"/>
      <c r="AA129" s="857">
        <v>7140738</v>
      </c>
      <c r="AB129" s="858"/>
      <c r="AC129" s="858"/>
      <c r="AD129" s="858"/>
      <c r="AE129" s="859"/>
      <c r="AF129" s="860">
        <v>7195801</v>
      </c>
      <c r="AG129" s="858"/>
      <c r="AH129" s="858"/>
      <c r="AI129" s="858"/>
      <c r="AJ129" s="859"/>
      <c r="AK129" s="860">
        <v>7184434</v>
      </c>
      <c r="AL129" s="858"/>
      <c r="AM129" s="858"/>
      <c r="AN129" s="858"/>
      <c r="AO129" s="859"/>
      <c r="AP129" s="861"/>
      <c r="AQ129" s="862"/>
      <c r="AR129" s="862"/>
      <c r="AS129" s="862"/>
      <c r="AT129" s="863"/>
      <c r="AU129" s="284"/>
      <c r="AV129" s="284"/>
      <c r="AW129" s="284"/>
      <c r="AX129" s="827" t="s">
        <v>501</v>
      </c>
      <c r="AY129" s="828"/>
      <c r="AZ129" s="828"/>
      <c r="BA129" s="828"/>
      <c r="BB129" s="828"/>
      <c r="BC129" s="828"/>
      <c r="BD129" s="828"/>
      <c r="BE129" s="829"/>
      <c r="BF129" s="847" t="s">
        <v>502</v>
      </c>
      <c r="BG129" s="848"/>
      <c r="BH129" s="848"/>
      <c r="BI129" s="848"/>
      <c r="BJ129" s="848"/>
      <c r="BK129" s="848"/>
      <c r="BL129" s="849"/>
      <c r="BM129" s="847">
        <v>18.989999999999998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504</v>
      </c>
      <c r="X130" s="855"/>
      <c r="Y130" s="855"/>
      <c r="Z130" s="856"/>
      <c r="AA130" s="857">
        <v>1408588</v>
      </c>
      <c r="AB130" s="858"/>
      <c r="AC130" s="858"/>
      <c r="AD130" s="858"/>
      <c r="AE130" s="859"/>
      <c r="AF130" s="860">
        <v>1559212</v>
      </c>
      <c r="AG130" s="858"/>
      <c r="AH130" s="858"/>
      <c r="AI130" s="858"/>
      <c r="AJ130" s="859"/>
      <c r="AK130" s="860">
        <v>1615209</v>
      </c>
      <c r="AL130" s="858"/>
      <c r="AM130" s="858"/>
      <c r="AN130" s="858"/>
      <c r="AO130" s="859"/>
      <c r="AP130" s="861"/>
      <c r="AQ130" s="862"/>
      <c r="AR130" s="862"/>
      <c r="AS130" s="862"/>
      <c r="AT130" s="863"/>
      <c r="AU130" s="284"/>
      <c r="AV130" s="284"/>
      <c r="AW130" s="284"/>
      <c r="AX130" s="827" t="s">
        <v>505</v>
      </c>
      <c r="AY130" s="828"/>
      <c r="AZ130" s="828"/>
      <c r="BA130" s="828"/>
      <c r="BB130" s="828"/>
      <c r="BC130" s="828"/>
      <c r="BD130" s="828"/>
      <c r="BE130" s="829"/>
      <c r="BF130" s="830">
        <v>11.2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506</v>
      </c>
      <c r="X131" s="838"/>
      <c r="Y131" s="838"/>
      <c r="Z131" s="839"/>
      <c r="AA131" s="840">
        <v>5732150</v>
      </c>
      <c r="AB131" s="841"/>
      <c r="AC131" s="841"/>
      <c r="AD131" s="841"/>
      <c r="AE131" s="842"/>
      <c r="AF131" s="843">
        <v>5636589</v>
      </c>
      <c r="AG131" s="841"/>
      <c r="AH131" s="841"/>
      <c r="AI131" s="841"/>
      <c r="AJ131" s="842"/>
      <c r="AK131" s="843">
        <v>5569225</v>
      </c>
      <c r="AL131" s="841"/>
      <c r="AM131" s="841"/>
      <c r="AN131" s="841"/>
      <c r="AO131" s="842"/>
      <c r="AP131" s="844"/>
      <c r="AQ131" s="845"/>
      <c r="AR131" s="845"/>
      <c r="AS131" s="845"/>
      <c r="AT131" s="846"/>
      <c r="AU131" s="284"/>
      <c r="AV131" s="284"/>
      <c r="AW131" s="284"/>
      <c r="AX131" s="805" t="s">
        <v>507</v>
      </c>
      <c r="AY131" s="806"/>
      <c r="AZ131" s="806"/>
      <c r="BA131" s="806"/>
      <c r="BB131" s="806"/>
      <c r="BC131" s="806"/>
      <c r="BD131" s="806"/>
      <c r="BE131" s="807"/>
      <c r="BF131" s="808">
        <v>72.599999999999994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509</v>
      </c>
      <c r="W132" s="818"/>
      <c r="X132" s="818"/>
      <c r="Y132" s="818"/>
      <c r="Z132" s="819"/>
      <c r="AA132" s="820">
        <v>10.16786023</v>
      </c>
      <c r="AB132" s="821"/>
      <c r="AC132" s="821"/>
      <c r="AD132" s="821"/>
      <c r="AE132" s="822"/>
      <c r="AF132" s="823">
        <v>11.518934590000001</v>
      </c>
      <c r="AG132" s="821"/>
      <c r="AH132" s="821"/>
      <c r="AI132" s="821"/>
      <c r="AJ132" s="822"/>
      <c r="AK132" s="823">
        <v>12.21259691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510</v>
      </c>
      <c r="W133" s="797"/>
      <c r="X133" s="797"/>
      <c r="Y133" s="797"/>
      <c r="Z133" s="798"/>
      <c r="AA133" s="799">
        <v>9.6</v>
      </c>
      <c r="AB133" s="800"/>
      <c r="AC133" s="800"/>
      <c r="AD133" s="800"/>
      <c r="AE133" s="801"/>
      <c r="AF133" s="799">
        <v>10.199999999999999</v>
      </c>
      <c r="AG133" s="800"/>
      <c r="AH133" s="800"/>
      <c r="AI133" s="800"/>
      <c r="AJ133" s="801"/>
      <c r="AK133" s="799">
        <v>11.2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YWPOx8eJ/R/PokL/304T2yuwaEPtHO1GG0uVig2kyaKwo6H9q0+7lRI6Wxu445x/xyUQkDFnSbPScgidrDvWrw==" saltValue="zfE7K2eRCljedPRnkOwN5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7"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bPSbH4p/a/2+OIpxcNiblnEq/DU6tr2sxgH8HMdxbmlL/faIlkUATBdlKgAT/lgSffPsCaeh0k1JTyZNFOKaw==" saltValue="XXUR1nUUTJQZufhBW2Ue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aWky1SI8rYvLOxJ9P4VfkaDYTzCPmkuwWO8l3LCCuPUWssI6YaC6IAKe47PY2Vvy03Rru8RTkFq4NcOqzMy/g==" saltValue="KNIlAVwXe9RY8AfjxEWts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514</v>
      </c>
      <c r="AP7" s="303"/>
      <c r="AQ7" s="304" t="s">
        <v>515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516</v>
      </c>
      <c r="AQ8" s="310" t="s">
        <v>517</v>
      </c>
      <c r="AR8" s="311" t="s">
        <v>518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519</v>
      </c>
      <c r="AL9" s="1227"/>
      <c r="AM9" s="1227"/>
      <c r="AN9" s="1228"/>
      <c r="AO9" s="312">
        <v>2038016</v>
      </c>
      <c r="AP9" s="312">
        <v>95319</v>
      </c>
      <c r="AQ9" s="313">
        <v>63072</v>
      </c>
      <c r="AR9" s="314">
        <v>51.1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520</v>
      </c>
      <c r="AL10" s="1227"/>
      <c r="AM10" s="1227"/>
      <c r="AN10" s="1228"/>
      <c r="AO10" s="315">
        <v>31768</v>
      </c>
      <c r="AP10" s="315">
        <v>1486</v>
      </c>
      <c r="AQ10" s="316">
        <v>6862</v>
      </c>
      <c r="AR10" s="317">
        <v>-78.3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521</v>
      </c>
      <c r="AL11" s="1227"/>
      <c r="AM11" s="1227"/>
      <c r="AN11" s="1228"/>
      <c r="AO11" s="315">
        <v>277980</v>
      </c>
      <c r="AP11" s="315">
        <v>13001</v>
      </c>
      <c r="AQ11" s="316">
        <v>9054</v>
      </c>
      <c r="AR11" s="317">
        <v>43.6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522</v>
      </c>
      <c r="AL12" s="1227"/>
      <c r="AM12" s="1227"/>
      <c r="AN12" s="1228"/>
      <c r="AO12" s="315">
        <v>1890</v>
      </c>
      <c r="AP12" s="315">
        <v>88</v>
      </c>
      <c r="AQ12" s="316">
        <v>361</v>
      </c>
      <c r="AR12" s="317">
        <v>-75.599999999999994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523</v>
      </c>
      <c r="AL13" s="1227"/>
      <c r="AM13" s="1227"/>
      <c r="AN13" s="1228"/>
      <c r="AO13" s="315" t="s">
        <v>524</v>
      </c>
      <c r="AP13" s="315" t="s">
        <v>524</v>
      </c>
      <c r="AQ13" s="316" t="s">
        <v>524</v>
      </c>
      <c r="AR13" s="317" t="s">
        <v>524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525</v>
      </c>
      <c r="AL14" s="1227"/>
      <c r="AM14" s="1227"/>
      <c r="AN14" s="1228"/>
      <c r="AO14" s="315">
        <v>127727</v>
      </c>
      <c r="AP14" s="315">
        <v>5974</v>
      </c>
      <c r="AQ14" s="316">
        <v>2718</v>
      </c>
      <c r="AR14" s="317">
        <v>119.8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526</v>
      </c>
      <c r="AL15" s="1227"/>
      <c r="AM15" s="1227"/>
      <c r="AN15" s="1228"/>
      <c r="AO15" s="315">
        <v>58267</v>
      </c>
      <c r="AP15" s="315">
        <v>2725</v>
      </c>
      <c r="AQ15" s="316">
        <v>1384</v>
      </c>
      <c r="AR15" s="317">
        <v>96.9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527</v>
      </c>
      <c r="AL16" s="1230"/>
      <c r="AM16" s="1230"/>
      <c r="AN16" s="1231"/>
      <c r="AO16" s="315">
        <v>-173694</v>
      </c>
      <c r="AP16" s="315">
        <v>-8124</v>
      </c>
      <c r="AQ16" s="316">
        <v>-5449</v>
      </c>
      <c r="AR16" s="317">
        <v>49.1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2361954</v>
      </c>
      <c r="AP17" s="315">
        <v>110470</v>
      </c>
      <c r="AQ17" s="316">
        <v>78003</v>
      </c>
      <c r="AR17" s="317">
        <v>41.6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532</v>
      </c>
      <c r="AL21" s="1224"/>
      <c r="AM21" s="1224"/>
      <c r="AN21" s="1225"/>
      <c r="AO21" s="327">
        <v>9.35</v>
      </c>
      <c r="AP21" s="328">
        <v>7.51</v>
      </c>
      <c r="AQ21" s="329">
        <v>1.84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533</v>
      </c>
      <c r="AL22" s="1224"/>
      <c r="AM22" s="1224"/>
      <c r="AN22" s="1225"/>
      <c r="AO22" s="332">
        <v>96.2</v>
      </c>
      <c r="AP22" s="333">
        <v>97.1</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514</v>
      </c>
      <c r="AP30" s="303"/>
      <c r="AQ30" s="304" t="s">
        <v>515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516</v>
      </c>
      <c r="AQ31" s="310" t="s">
        <v>517</v>
      </c>
      <c r="AR31" s="311" t="s">
        <v>518</v>
      </c>
    </row>
    <row r="32" spans="1:46" ht="27.2"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537</v>
      </c>
      <c r="AL32" s="1215"/>
      <c r="AM32" s="1215"/>
      <c r="AN32" s="1216"/>
      <c r="AO32" s="342">
        <v>1644777</v>
      </c>
      <c r="AP32" s="342">
        <v>76927</v>
      </c>
      <c r="AQ32" s="343">
        <v>34855</v>
      </c>
      <c r="AR32" s="344">
        <v>120.7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538</v>
      </c>
      <c r="AL33" s="1215"/>
      <c r="AM33" s="1215"/>
      <c r="AN33" s="1216"/>
      <c r="AO33" s="342" t="s">
        <v>524</v>
      </c>
      <c r="AP33" s="342" t="s">
        <v>524</v>
      </c>
      <c r="AQ33" s="343" t="s">
        <v>524</v>
      </c>
      <c r="AR33" s="344" t="s">
        <v>524</v>
      </c>
    </row>
    <row r="34" spans="1:46" ht="27.2"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539</v>
      </c>
      <c r="AL34" s="1215"/>
      <c r="AM34" s="1215"/>
      <c r="AN34" s="1216"/>
      <c r="AO34" s="342" t="s">
        <v>524</v>
      </c>
      <c r="AP34" s="342" t="s">
        <v>524</v>
      </c>
      <c r="AQ34" s="343" t="s">
        <v>524</v>
      </c>
      <c r="AR34" s="344" t="s">
        <v>524</v>
      </c>
    </row>
    <row r="35" spans="1:46" ht="27.2"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540</v>
      </c>
      <c r="AL35" s="1215"/>
      <c r="AM35" s="1215"/>
      <c r="AN35" s="1216"/>
      <c r="AO35" s="342">
        <v>703119</v>
      </c>
      <c r="AP35" s="342">
        <v>32885</v>
      </c>
      <c r="AQ35" s="343">
        <v>15141</v>
      </c>
      <c r="AR35" s="344">
        <v>117.2</v>
      </c>
    </row>
    <row r="36" spans="1:46" ht="27.2"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541</v>
      </c>
      <c r="AL36" s="1215"/>
      <c r="AM36" s="1215"/>
      <c r="AN36" s="1216"/>
      <c r="AO36" s="342">
        <v>11165</v>
      </c>
      <c r="AP36" s="342">
        <v>522</v>
      </c>
      <c r="AQ36" s="343">
        <v>2517</v>
      </c>
      <c r="AR36" s="344">
        <v>-79.3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542</v>
      </c>
      <c r="AL37" s="1215"/>
      <c r="AM37" s="1215"/>
      <c r="AN37" s="1216"/>
      <c r="AO37" s="342">
        <v>11840</v>
      </c>
      <c r="AP37" s="342">
        <v>554</v>
      </c>
      <c r="AQ37" s="343">
        <v>522</v>
      </c>
      <c r="AR37" s="344">
        <v>6.1</v>
      </c>
    </row>
    <row r="38" spans="1:46" ht="27.2"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543</v>
      </c>
      <c r="AL38" s="1218"/>
      <c r="AM38" s="1218"/>
      <c r="AN38" s="1219"/>
      <c r="AO38" s="345">
        <v>2</v>
      </c>
      <c r="AP38" s="345">
        <v>0</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544</v>
      </c>
      <c r="AL39" s="1218"/>
      <c r="AM39" s="1218"/>
      <c r="AN39" s="1219"/>
      <c r="AO39" s="342">
        <v>-75547</v>
      </c>
      <c r="AP39" s="342">
        <v>-3533</v>
      </c>
      <c r="AQ39" s="343">
        <v>-2915</v>
      </c>
      <c r="AR39" s="344">
        <v>21.2</v>
      </c>
      <c r="AS39" s="341"/>
    </row>
    <row r="40" spans="1:46" ht="27.2"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545</v>
      </c>
      <c r="AL40" s="1215"/>
      <c r="AM40" s="1215"/>
      <c r="AN40" s="1216"/>
      <c r="AO40" s="342">
        <v>-1615209</v>
      </c>
      <c r="AP40" s="342">
        <v>-75544</v>
      </c>
      <c r="AQ40" s="343">
        <v>-35363</v>
      </c>
      <c r="AR40" s="344">
        <v>113.6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680147</v>
      </c>
      <c r="AP41" s="342">
        <v>31811</v>
      </c>
      <c r="AQ41" s="343">
        <v>14758</v>
      </c>
      <c r="AR41" s="344">
        <v>115.6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514</v>
      </c>
      <c r="AN49" s="1209" t="s">
        <v>549</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550</v>
      </c>
      <c r="AO50" s="359" t="s">
        <v>551</v>
      </c>
      <c r="AP50" s="360" t="s">
        <v>552</v>
      </c>
      <c r="AQ50" s="361" t="s">
        <v>553</v>
      </c>
      <c r="AR50" s="362" t="s">
        <v>554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982564</v>
      </c>
      <c r="AN51" s="364">
        <v>43679</v>
      </c>
      <c r="AO51" s="365">
        <v>-42.6</v>
      </c>
      <c r="AP51" s="366">
        <v>53292</v>
      </c>
      <c r="AQ51" s="367">
        <v>0</v>
      </c>
      <c r="AR51" s="368">
        <v>-42.6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583931</v>
      </c>
      <c r="AN52" s="372">
        <v>25958</v>
      </c>
      <c r="AO52" s="373">
        <v>-38.5</v>
      </c>
      <c r="AP52" s="374">
        <v>28900</v>
      </c>
      <c r="AQ52" s="375">
        <v>18.899999999999999</v>
      </c>
      <c r="AR52" s="376">
        <v>-57.4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1138591</v>
      </c>
      <c r="AN53" s="364">
        <v>51242</v>
      </c>
      <c r="AO53" s="365">
        <v>17.3</v>
      </c>
      <c r="AP53" s="366">
        <v>56894</v>
      </c>
      <c r="AQ53" s="367">
        <v>6.8</v>
      </c>
      <c r="AR53" s="368">
        <v>10.5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688174</v>
      </c>
      <c r="AN54" s="372">
        <v>30971</v>
      </c>
      <c r="AO54" s="373">
        <v>19.3</v>
      </c>
      <c r="AP54" s="374">
        <v>32548</v>
      </c>
      <c r="AQ54" s="375">
        <v>12.6</v>
      </c>
      <c r="AR54" s="376">
        <v>6.7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1428166</v>
      </c>
      <c r="AN55" s="364">
        <v>64928</v>
      </c>
      <c r="AO55" s="365">
        <v>26.7</v>
      </c>
      <c r="AP55" s="366">
        <v>57122</v>
      </c>
      <c r="AQ55" s="367">
        <v>0.4</v>
      </c>
      <c r="AR55" s="368">
        <v>26.3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477421</v>
      </c>
      <c r="AN56" s="372">
        <v>21705</v>
      </c>
      <c r="AO56" s="373">
        <v>-29.9</v>
      </c>
      <c r="AP56" s="374">
        <v>36191</v>
      </c>
      <c r="AQ56" s="375">
        <v>11.2</v>
      </c>
      <c r="AR56" s="376">
        <v>-41.1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1433105</v>
      </c>
      <c r="AN57" s="364">
        <v>66066</v>
      </c>
      <c r="AO57" s="365">
        <v>1.8</v>
      </c>
      <c r="AP57" s="366">
        <v>53655</v>
      </c>
      <c r="AQ57" s="367">
        <v>-6.1</v>
      </c>
      <c r="AR57" s="368">
        <v>7.9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857818</v>
      </c>
      <c r="AN58" s="372">
        <v>39545</v>
      </c>
      <c r="AO58" s="373">
        <v>82.2</v>
      </c>
      <c r="AP58" s="374">
        <v>32719</v>
      </c>
      <c r="AQ58" s="375">
        <v>-9.6</v>
      </c>
      <c r="AR58" s="376">
        <v>91.8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2526643</v>
      </c>
      <c r="AN59" s="364">
        <v>118172</v>
      </c>
      <c r="AO59" s="365">
        <v>78.900000000000006</v>
      </c>
      <c r="AP59" s="366">
        <v>53869</v>
      </c>
      <c r="AQ59" s="367">
        <v>0.4</v>
      </c>
      <c r="AR59" s="368">
        <v>78.5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2122770</v>
      </c>
      <c r="AN60" s="372">
        <v>99283</v>
      </c>
      <c r="AO60" s="373">
        <v>151.1</v>
      </c>
      <c r="AP60" s="374">
        <v>35046</v>
      </c>
      <c r="AQ60" s="375">
        <v>7.1</v>
      </c>
      <c r="AR60" s="376">
        <v>144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1501814</v>
      </c>
      <c r="AN61" s="379">
        <v>68817</v>
      </c>
      <c r="AO61" s="380">
        <v>16.399999999999999</v>
      </c>
      <c r="AP61" s="381">
        <v>54966</v>
      </c>
      <c r="AQ61" s="382">
        <v>0.3</v>
      </c>
      <c r="AR61" s="368">
        <v>16.100000000000001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946023</v>
      </c>
      <c r="AN62" s="372">
        <v>43492</v>
      </c>
      <c r="AO62" s="373">
        <v>36.799999999999997</v>
      </c>
      <c r="AP62" s="374">
        <v>33081</v>
      </c>
      <c r="AQ62" s="375">
        <v>8</v>
      </c>
      <c r="AR62" s="376">
        <v>28.8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niijQraLvEl7KWMfBVfuTJT3+yOGzBcIlW8nx9XV2ISXymbCuoQ4TeGtT6yqbvJh7DaD7ZxuAuker/9QuaCQ==" saltValue="K5x4aIOzDezI0ZIJQFA70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c0WfKb+KdCHkJbYSBgCcpkIX+LsiBDgn2JfdM6hrsvwNzZtM6ABB6hXPfiHnlNaV9teuiMlhZBDQGRPQPeew==" saltValue="SOBRc0pDedOoRPMI91aT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c8C3wZK7jMal2n+6+KuH/YtzNoM+9RKKgFzRPF2ebXqpiAlGNZpxugJwbXdzYqfcIVnLWpU8ii7/bdx50IxdQ==" saltValue="ZO5ghUKlJpxQxtTFjMVX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2" t="s">
        <v>3</v>
      </c>
      <c r="D47" s="1232"/>
      <c r="E47" s="1233"/>
      <c r="F47" s="11">
        <v>22.96</v>
      </c>
      <c r="G47" s="12">
        <v>27.25</v>
      </c>
      <c r="H47" s="12">
        <v>22</v>
      </c>
      <c r="I47" s="12">
        <v>21.88</v>
      </c>
      <c r="J47" s="13">
        <v>16.899999999999999</v>
      </c>
    </row>
    <row r="48" spans="2:10" ht="57.75" customHeight="1" x14ac:dyDescent="0.15">
      <c r="B48" s="14"/>
      <c r="C48" s="1234" t="s">
        <v>4</v>
      </c>
      <c r="D48" s="1234"/>
      <c r="E48" s="1235"/>
      <c r="F48" s="15">
        <v>7.9</v>
      </c>
      <c r="G48" s="16">
        <v>8.31</v>
      </c>
      <c r="H48" s="16">
        <v>7.91</v>
      </c>
      <c r="I48" s="16">
        <v>8.98</v>
      </c>
      <c r="J48" s="17">
        <v>9.0399999999999991</v>
      </c>
    </row>
    <row r="49" spans="2:10" ht="57.75" customHeight="1" thickBot="1" x14ac:dyDescent="0.2">
      <c r="B49" s="18"/>
      <c r="C49" s="1236" t="s">
        <v>5</v>
      </c>
      <c r="D49" s="1236"/>
      <c r="E49" s="1237"/>
      <c r="F49" s="19">
        <v>1.61</v>
      </c>
      <c r="G49" s="20">
        <v>4.99</v>
      </c>
      <c r="H49" s="20" t="s">
        <v>570</v>
      </c>
      <c r="I49" s="20">
        <v>1.18</v>
      </c>
      <c r="J49" s="21" t="s">
        <v>571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s5cPu2asMPGwPhYpJLbMCtbsclQjemnp5j3HHR0JcjH66wQ603j1dBmykbUFcRofVOzSirpEZSl1+i0ej3uuw==" saltValue="qBcF6nzZsxPKc6/jdjvH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SHONAIT28041</cp:lastModifiedBy>
  <cp:lastPrinted>2020-09-18T01:37:18Z</cp:lastPrinted>
  <dcterms:created xsi:type="dcterms:W3CDTF">2020-02-10T02:36:25Z</dcterms:created>
  <dcterms:modified xsi:type="dcterms:W3CDTF">2020-10-05T23:48:52Z</dcterms:modified>
  <cp:category/>
</cp:coreProperties>
</file>