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52.14\共有フォルダ\企業課\04下水道係\経営比較分析\経営比較分析（H29年度）\【経営比較分析表】\"/>
    </mc:Choice>
  </mc:AlternateContent>
  <workbookProtection workbookAlgorithmName="SHA-512" workbookHashValue="25LDeKJNkP30zhev0vz7J/crAeKlaATggA4EI1On7peXJo11yqcBVBzvLtLZrc4G2+Jk5vmbMzrFsm1IicOOPQ==" workbookSaltValue="KF5+XNUJQbZEfrsC2tlx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<sst xmlns="http://schemas.openxmlformats.org/spreadsheetml/2006/main" count="245" uniqueCount="126">
  <si>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</si>
  <si>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</si>
  <si>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</si>
  <si>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</si>
  <si>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</si>
  <si>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</si>
  <si>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</si>
  <si>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</si>
  <si>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</si>
  <si>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</si>
  <si>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</si>
  <si>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</si>
  <si>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</si>
  <si>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</si>
  <si>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</si>
  <si>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</si>
  <si>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</si>
  <si>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</si>
  <si>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</si>
  <si>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</si>
  <si>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</si>
  <si>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</si>
  <si>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</si>
  <si>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</si>
  <si>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</si>
  <si>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</si>
  <si>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</si>
  <si>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</si>
  <si>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</si>
  <si>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</si>
  <si>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</si>
  <si>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</si>
  <si>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</si>
  <si>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</si>
  <si>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</si>
  <si>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</si>
  <si>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</si>
  <si>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</si>
  <si>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</si>
  <si>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</si>
  <si>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</si>
  <si>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</si>
  <si>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</si>
  <si>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</si>
  <si>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</si>
  <si>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</si>
  <si>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</si>
  <si>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</si>
  <si>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</si>
  <si>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</si>
  <si>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</si>
  <si>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</si>
  <si>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</si>
  <si>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</si>
  <si>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</si>
  <si>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</si>
  <si>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</si>
  <si>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</si>
  <si>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</si>
  <si>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</si>
  <si>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</si>
  <si>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</si>
  <si>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</si>
  <si>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</si>
  <si>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</si>
  <si>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</si>
  <si>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</si>
  <si>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</si>
  <si>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</si>
  <si>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</si>
  <si>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</si>
  <si>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</si>
  <si>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</si>
  <si>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</si>
  <si>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</si>
  <si>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</si>
  <si>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</si>
  <si>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</si>
  <si>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</si>
  <si>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</si>
  <si>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</si>
  <si>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</si>
  <si>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</si>
  <si>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</si>
  <si>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</si>
  <si>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</si>
  <si>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</si>
  <si>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</si>
  <si>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</si>
  <si>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</si>
  <si>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</si>
  <si>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</si>
  <si>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</si>
  <si>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</si>
  <si>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</si>
  <si>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</si>
  <si>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</si>
  <si>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</si>
  <si>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</si>
  <si>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</si>
  <si>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</si>
  <si>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</si>
  <si>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</si>
  <si>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</si>
  <si>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</si>
  <si>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</si>
  <si>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</si>
  <si>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</si>
  <si>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</si>
  <si>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</si>
  <si>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庄内町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</si>
  <si>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</si>
  <si>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</si>
  <si>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</si>
  <si>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</si>
  <si>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</si>
  <si>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</si>
  <si>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</si>
  <si>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</si>
  <si>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</si>
  <si>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</si>
  <si>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</si>
  <si>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</si>
  <si>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施設は管渠のみであり、平成6年から整備が開始されている。管渠については小口径の塩ビ管を使用しているため、標準耐用年数（50年）を超えるものはない。
　整備後25年が経過することから、管渠の機能保持のためストックマネジメント手法による対応が必要と考える。</t>
    <rPh sb="76" eb="79">
      <t>セイビゴ</t>
    </rPh>
    <rPh sb="81" eb="82">
      <t>ネン</t>
    </rPh>
    <rPh sb="83" eb="85">
      <t>ケイカ</t>
    </rPh>
    <phoneticPr fontId="4"/>
  </si>
  <si>
    <t>　人口減少・節水意識の向上により使用料収入が減少していく状況に加え、地方債償還金が年々増加するため、一般会計からの繰入金に頼らざるを得ない状況にある。
　今後の取り組みとして、更なる水洗化率の向上による使用料収入の増加や、計画的な修繕等による費用の抑制により健全化を図る。
　使用料の見直しについては、農業集落排水使用料との画一的な見直しが求められることから、慎重な判断が必要となる。</t>
    <rPh sb="22" eb="24">
      <t>ゲンショウ</t>
    </rPh>
    <phoneticPr fontId="4"/>
  </si>
  <si>
    <t>　収益的収支比率については、総収益は増加したものの地方債償還金の増加などが影響し、前年度を僅かに下回る結果となった。地方債償還金が年々増加していることから、右肩下がりとなっている。
　企業債残高対事業規模比率については、比率が0％となっているが、これは一般会計を財源としているためである。なお、企業債残高は年々減少している。
　経費回収率については、使用料収入が微減となり、汚水処理費が増加したことから、前年度を下回る結果となった。
　汚水処理原価については、年間有収水量が微減となり、汚水処理費が増加したことから、前年度よりも高い数値となっている。
　経費回収率及び汚水処理原価については、どちらも平均より良い数値となっている。
　水洗化率については、平均より高い数値にあり、僅かずつではあるが増加している。</t>
    <rPh sb="18" eb="20">
      <t>ゾウカ</t>
    </rPh>
    <rPh sb="58" eb="61">
      <t>チホウサイ</t>
    </rPh>
    <rPh sb="61" eb="64">
      <t>ショウカンキン</t>
    </rPh>
    <rPh sb="65" eb="67">
      <t>ネンネン</t>
    </rPh>
    <rPh sb="67" eb="69">
      <t>ゾウカ</t>
    </rPh>
    <rPh sb="209" eb="211">
      <t>ケッカ</t>
    </rPh>
    <rPh sb="277" eb="282">
      <t>ケイヒカイシュウリツ</t>
    </rPh>
    <rPh sb="282" eb="283">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</si>
</sst>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BF-4D77-9DB9-30230C82B0B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55BF-4D77-9DB9-30230C82B0B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1-42EA-9FF7-FA79E9E5DB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B071-42EA-9FF7-FA79E9E5DB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86.91</c:v>
                </c:pt>
                <c:pt idx="1">
                  <c:v>87.81</c:v>
                </c:pt>
                <c:pt idx="2">
                  <c:v>88.15</c:v>
                </c:pt>
                <c:pt idx="3">
                  <c:v>88.99</c:v>
                </c:pt>
                <c:pt idx="4">
                  <c:v>89.72</c:v>
                </c:pt>
              </c:numCache>
            </c:numRef>
          </c:val>
          <c:extLst>
            <c:ext xmlns:c16="http://schemas.microsoft.com/office/drawing/2014/chart" uri="{C3380CC4-5D6E-409C-BE32-E72D297353CC}">
              <c16:uniqueId val="{00000000-85D9-40E0-8700-A6E3C7FB4E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85D9-40E0-8700-A6E3C7FB4E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86.9</c:v>
                </c:pt>
                <c:pt idx="1">
                  <c:v>94.22</c:v>
                </c:pt>
                <c:pt idx="2">
                  <c:v>93.8</c:v>
                </c:pt>
                <c:pt idx="3">
                  <c:v>93.11</c:v>
                </c:pt>
                <c:pt idx="4">
                  <c:v>92.83</c:v>
                </c:pt>
              </c:numCache>
            </c:numRef>
          </c:val>
          <c:extLst>
            <c:ext xmlns:c16="http://schemas.microsoft.com/office/drawing/2014/chart" uri="{C3380CC4-5D6E-409C-BE32-E72D297353CC}">
              <c16:uniqueId val="{00000000-D02B-4B11-8234-0CC056D5B2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2B-4B11-8234-0CC056D5B2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83-485C-BDA2-B40C9B8D1E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83-485C-BDA2-B40C9B8D1E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70-4A19-BEEF-FDC0BE282F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70-4A19-BEEF-FDC0BE282F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11-4435-BD71-DA644D35664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11-4435-BD71-DA644D35664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7C-4158-8CC2-12C27BE6DDA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7C-4158-8CC2-12C27BE6DDA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485.47</c:v>
                </c:pt>
                <c:pt idx="1">
                  <c:v>107.31</c:v>
                </c:pt>
                <c:pt idx="2">
                  <c:v>10.55</c:v>
                </c:pt>
                <c:pt idx="3" formatCode="#,##0.00;&quot;△&quot;#,##0.00">
                  <c:v>0</c:v>
                </c:pt>
                <c:pt idx="4" formatCode="#,##0.00;&quot;△&quot;#,##0.00">
                  <c:v>0</c:v>
                </c:pt>
              </c:numCache>
            </c:numRef>
          </c:val>
          <c:extLst>
            <c:ext xmlns:c16="http://schemas.microsoft.com/office/drawing/2014/chart" uri="{C3380CC4-5D6E-409C-BE32-E72D297353CC}">
              <c16:uniqueId val="{00000000-552F-4E53-B305-C94C89BE0C2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552F-4E53-B305-C94C89BE0C2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78.25</c:v>
                </c:pt>
                <c:pt idx="1">
                  <c:v>99.95</c:v>
                </c:pt>
                <c:pt idx="2">
                  <c:v>98.54</c:v>
                </c:pt>
                <c:pt idx="3">
                  <c:v>97.18</c:v>
                </c:pt>
                <c:pt idx="4">
                  <c:v>95.75</c:v>
                </c:pt>
              </c:numCache>
            </c:numRef>
          </c:val>
          <c:extLst>
            <c:ext xmlns:c16="http://schemas.microsoft.com/office/drawing/2014/chart" uri="{C3380CC4-5D6E-409C-BE32-E72D297353CC}">
              <c16:uniqueId val="{00000000-2A9E-42A0-BE88-6D03AA8387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2A9E-42A0-BE88-6D03AA8387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196.65</c:v>
                </c:pt>
                <c:pt idx="1">
                  <c:v>157.09</c:v>
                </c:pt>
                <c:pt idx="2">
                  <c:v>159.54</c:v>
                </c:pt>
                <c:pt idx="3">
                  <c:v>161.44</c:v>
                </c:pt>
                <c:pt idx="4">
                  <c:v>164.11</c:v>
                </c:pt>
              </c:numCache>
            </c:numRef>
          </c:val>
          <c:extLst>
            <c:ext xmlns:c16="http://schemas.microsoft.com/office/drawing/2014/chart" uri="{C3380CC4-5D6E-409C-BE32-E72D297353CC}">
              <c16:uniqueId val="{00000000-EEE9-489E-9686-FBFDD7F312E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EEE9-489E-9686-FBFDD7F312E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庄内町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21692</v>
      </c>
      <c r="AM8" s="66"/>
      <c r="AN8" s="66"/>
      <c r="AO8" s="66"/>
      <c r="AP8" s="66"/>
      <c r="AQ8" s="66"/>
      <c r="AR8" s="66"/>
      <c r="AS8" s="66"/>
      <c r="AT8" s="65">
        <f>データ!T6</f>
        <v>249.17</v>
      </c>
      <c r="AU8" s="65"/>
      <c r="AV8" s="65"/>
      <c r="AW8" s="65"/>
      <c r="AX8" s="65"/>
      <c r="AY8" s="65"/>
      <c r="AZ8" s="65"/>
      <c r="BA8" s="65"/>
      <c r="BB8" s="65">
        <f>データ!U6</f>
        <v>87.06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50.07</v>
      </c>
      <c r="Q10" s="65"/>
      <c r="R10" s="65"/>
      <c r="S10" s="65"/>
      <c r="T10" s="65"/>
      <c r="U10" s="65"/>
      <c r="V10" s="65"/>
      <c r="W10" s="65">
        <f>データ!Q6</f>
        <v>105.02</v>
      </c>
      <c r="X10" s="65"/>
      <c r="Y10" s="65"/>
      <c r="Z10" s="65"/>
      <c r="AA10" s="65"/>
      <c r="AB10" s="65"/>
      <c r="AC10" s="65"/>
      <c r="AD10" s="66">
        <f>データ!R6</f>
        <v>3088</v>
      </c>
      <c r="AE10" s="66"/>
      <c r="AF10" s="66"/>
      <c r="AG10" s="66"/>
      <c r="AH10" s="66"/>
      <c r="AI10" s="66"/>
      <c r="AJ10" s="66"/>
      <c r="AK10" s="2"/>
      <c r="AL10" s="66">
        <f>データ!V6</f>
        <v>10793</v>
      </c>
      <c r="AM10" s="66"/>
      <c r="AN10" s="66"/>
      <c r="AO10" s="66"/>
      <c r="AP10" s="66"/>
      <c r="AQ10" s="66"/>
      <c r="AR10" s="66"/>
      <c r="AS10" s="66"/>
      <c r="AT10" s="65">
        <f>データ!W6</f>
        <v>4.4000000000000004</v>
      </c>
      <c r="AU10" s="65"/>
      <c r="AV10" s="65"/>
      <c r="AW10" s="65"/>
      <c r="AX10" s="65"/>
      <c r="AY10" s="65"/>
      <c r="AZ10" s="65"/>
      <c r="BA10" s="65"/>
      <c r="BB10" s="65">
        <f>データ!X6</f>
        <v>2452.9499999999998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2gjTBIqeLi7mW0tpOP6SACPnSHPTYQ8VS6EQmMHyQfEr3RSOOYS6APF7MkSS80fdnbdey/mhNYgMHsJULzynaw==" saltValue="jqooe6n8KATUMjbMfWbq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64289</v>
      </c>
      <c r="D6" s="32">
        <f t="shared" si="3"/>
        <v>47</v>
      </c>
      <c r="E6" s="32">
        <f t="shared" si="3"/>
        <v>17</v>
      </c>
      <c r="F6" s="32">
        <f t="shared" si="3"/>
        <v>1</v>
      </c>
      <c r="G6" s="32">
        <f t="shared" si="3"/>
        <v>0</v>
      </c>
      <c r="H6" s="32" t="str">
        <f t="shared" si="3"/>
        <v>山形県　庄内町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50.07</v>
      </c>
      <c r="Q6" s="33">
        <f t="shared" si="3"/>
        <v>105.02</v>
      </c>
      <c r="R6" s="33">
        <f t="shared" si="3"/>
        <v>3088</v>
      </c>
      <c r="S6" s="33">
        <f t="shared" si="3"/>
        <v>21692</v>
      </c>
      <c r="T6" s="33">
        <f t="shared" si="3"/>
        <v>249.17</v>
      </c>
      <c r="U6" s="33">
        <f t="shared" si="3"/>
        <v>87.06</v>
      </c>
      <c r="V6" s="33">
        <f t="shared" si="3"/>
        <v>10793</v>
      </c>
      <c r="W6" s="33">
        <f t="shared" si="3"/>
        <v>4.4000000000000004</v>
      </c>
      <c r="X6" s="33">
        <f t="shared" si="3"/>
        <v>2452.9499999999998</v>
      </c>
      <c r="Y6" s="34">
        <f>IF(Y7="",NA(),Y7)</f>
        <v>86.9</v>
      </c>
      <c r="Z6" s="34">
        <f t="shared" ref="Z6:AH6" si="4">IF(Z7="",NA(),Z7)</f>
        <v>94.22</v>
      </c>
      <c r="AA6" s="34">
        <f t="shared" si="4"/>
        <v>93.8</v>
      </c>
      <c r="AB6" s="34">
        <f t="shared" si="4"/>
        <v>93.11</v>
      </c>
      <c r="AC6" s="34">
        <f t="shared" si="4"/>
        <v>92.83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485.47</v>
      </c>
      <c r="BG6" s="34">
        <f t="shared" ref="BG6:BO6" si="7">IF(BG7="",NA(),BG7)</f>
        <v>107.31</v>
      </c>
      <c r="BH6" s="34">
        <f t="shared" si="7"/>
        <v>10.55</v>
      </c>
      <c r="BI6" s="33">
        <f t="shared" si="7"/>
        <v>0</v>
      </c>
      <c r="BJ6" s="33">
        <f t="shared" si="7"/>
        <v>0</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78.25</v>
      </c>
      <c r="BR6" s="34">
        <f t="shared" ref="BR6:BZ6" si="8">IF(BR7="",NA(),BR7)</f>
        <v>99.95</v>
      </c>
      <c r="BS6" s="34">
        <f t="shared" si="8"/>
        <v>98.54</v>
      </c>
      <c r="BT6" s="34">
        <f t="shared" si="8"/>
        <v>97.18</v>
      </c>
      <c r="BU6" s="34">
        <f t="shared" si="8"/>
        <v>95.75</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196.65</v>
      </c>
      <c r="CC6" s="34">
        <f t="shared" ref="CC6:CK6" si="9">IF(CC7="",NA(),CC7)</f>
        <v>157.09</v>
      </c>
      <c r="CD6" s="34">
        <f t="shared" si="9"/>
        <v>159.54</v>
      </c>
      <c r="CE6" s="34">
        <f t="shared" si="9"/>
        <v>161.44</v>
      </c>
      <c r="CF6" s="34">
        <f t="shared" si="9"/>
        <v>164.11</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86.91</v>
      </c>
      <c r="CY6" s="34">
        <f t="shared" ref="CY6:DG6" si="11">IF(CY7="",NA(),CY7)</f>
        <v>87.81</v>
      </c>
      <c r="CZ6" s="34">
        <f t="shared" si="11"/>
        <v>88.15</v>
      </c>
      <c r="DA6" s="34">
        <f t="shared" si="11"/>
        <v>88.99</v>
      </c>
      <c r="DB6" s="34">
        <f t="shared" si="11"/>
        <v>89.72</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64289</v>
      </c>
      <c r="D7" s="36">
        <v>47</v>
      </c>
      <c r="E7" s="36">
        <v>17</v>
      </c>
      <c r="F7" s="36">
        <v>1</v>
      </c>
      <c r="G7" s="36">
        <v>0</v>
      </c>
      <c r="H7" s="36" t="s">
        <v>110</v>
      </c>
      <c r="I7" s="36" t="s">
        <v>111</v>
      </c>
      <c r="J7" s="36" t="s">
        <v>112</v>
      </c>
      <c r="K7" s="36" t="s">
        <v>113</v>
      </c>
      <c r="L7" s="36" t="s">
        <v>114</v>
      </c>
      <c r="M7" s="36" t="s">
        <v>115</v>
      </c>
      <c r="N7" s="37" t="s">
        <v>116</v>
      </c>
      <c r="O7" s="37" t="s">
        <v>117</v>
      </c>
      <c r="P7" s="37">
        <v>50.07</v>
      </c>
      <c r="Q7" s="37">
        <v>105.02</v>
      </c>
      <c r="R7" s="37">
        <v>3088</v>
      </c>
      <c r="S7" s="37">
        <v>21692</v>
      </c>
      <c r="T7" s="37">
        <v>249.17</v>
      </c>
      <c r="U7" s="37">
        <v>87.06</v>
      </c>
      <c r="V7" s="37">
        <v>10793</v>
      </c>
      <c r="W7" s="37">
        <v>4.4000000000000004</v>
      </c>
      <c r="X7" s="37">
        <v>2452.9499999999998</v>
      </c>
      <c r="Y7" s="37">
        <v>86.9</v>
      </c>
      <c r="Z7" s="37">
        <v>94.22</v>
      </c>
      <c r="AA7" s="37">
        <v>93.8</v>
      </c>
      <c r="AB7" s="37">
        <v>93.11</v>
      </c>
      <c r="AC7" s="37">
        <v>92.83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485.47</v>
      </c>
      <c r="BG7" s="37">
        <v>107.31</v>
      </c>
      <c r="BH7" s="37">
        <v>10.55</v>
      </c>
      <c r="BI7" s="37">
        <v>0</v>
      </c>
      <c r="BJ7" s="37">
        <v>0</v>
      </c>
      <c r="BK7" s="37">
        <v>1306.92</v>
      </c>
      <c r="BL7" s="37">
        <v>1203.71</v>
      </c>
      <c r="BM7" s="37">
        <v>1162.3599999999999</v>
      </c>
      <c r="BN7" s="37">
        <v>1047.6500000000001</v>
      </c>
      <c r="BO7" s="37">
        <v>1124.26</v>
      </c>
      <c r="BP7" s="37">
        <v>707.33</v>
      </c>
      <c r="BQ7" s="37">
        <v>78.25</v>
      </c>
      <c r="BR7" s="37">
        <v>99.95</v>
      </c>
      <c r="BS7" s="37">
        <v>98.54</v>
      </c>
      <c r="BT7" s="37">
        <v>97.18</v>
      </c>
      <c r="BU7" s="37">
        <v>95.75</v>
      </c>
      <c r="BV7" s="37">
        <v>68.510000000000005</v>
      </c>
      <c r="BW7" s="37">
        <v>69.739999999999995</v>
      </c>
      <c r="BX7" s="37">
        <v>68.209999999999994</v>
      </c>
      <c r="BY7" s="37">
        <v>74.040000000000006</v>
      </c>
      <c r="BZ7" s="37">
        <v>80.58</v>
      </c>
      <c r="CA7" s="37">
        <v>101.26</v>
      </c>
      <c r="CB7" s="37">
        <v>196.65</v>
      </c>
      <c r="CC7" s="37">
        <v>157.09</v>
      </c>
      <c r="CD7" s="37">
        <v>159.54</v>
      </c>
      <c r="CE7" s="37">
        <v>161.44</v>
      </c>
      <c r="CF7" s="37">
        <v>164.11</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86.91</v>
      </c>
      <c r="CY7" s="37">
        <v>87.81</v>
      </c>
      <c r="CZ7" s="37">
        <v>88.15</v>
      </c>
      <c r="DA7" s="37">
        <v>88.99</v>
      </c>
      <c r="DB7" s="37">
        <v>89.72</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SHONAI29034</cp:lastModifiedBy>
  <dcterms:created xsi:type="dcterms:W3CDTF">2018-12-03T09:00:04Z</dcterms:created>
  <dcterms:modified xsi:type="dcterms:W3CDTF">2019-01-28T00:41:59Z</dcterms:modified>
  <cp:category/>
</cp:coreProperties>
</file>