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4\共有フォルダ\企業課\004業務係\★経営比較分析H27~          【県市町村課】\R02【経営比較分析表】2018_064289_46_010\"/>
    </mc:Choice>
  </mc:AlternateContent>
  <workbookProtection workbookAlgorithmName="SHA-512" workbookHashValue="XCkXW7B/DAXiMbrj/Se7kkSqNEGeHixkXlM2204z9gC69DfGmdpsPpIE0sSGFPM2sOHotyMQvl+OETTuTRcnXw==" workbookSaltValue="t137ntiCeNySGmy2ImNYB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<sst xmlns="http://schemas.openxmlformats.org/spreadsheetml/2006/main" count="220" uniqueCount="108">
  <si>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</si>
  <si>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</si>
  <si>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</si>
  <si>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</si>
  <si>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</si>
  <si>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</si>
  <si>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</si>
  <si>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</si>
  <si>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</si>
  <si>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</si>
  <si>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</si>
  <si>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</si>
  <si>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</si>
  <si>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</si>
  <si>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</si>
  <si>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</si>
  <si>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</si>
  <si>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</si>
  <si>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</si>
  <si>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</si>
  <si>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</si>
  <si>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</si>
  <si>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</si>
  <si>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</si>
  <si>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</si>
  <si>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</si>
  <si>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</si>
  <si>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</si>
  <si>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</si>
  <si>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</si>
  <si>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</si>
  <si>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</si>
  <si>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</si>
  <si>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</si>
  <si>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</si>
  <si>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</si>
  <si>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</si>
  <si>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</si>
  <si>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</si>
  <si>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</si>
  <si>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</si>
  <si>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</si>
  <si>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</si>
  <si>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</si>
  <si>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</si>
  <si>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</si>
  <si>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</si>
  <si>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</si>
  <si>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</si>
  <si>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</si>
  <si>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</si>
  <si>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</si>
  <si>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</si>
  <si>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</si>
  <si>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</si>
  <si>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</si>
  <si>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</si>
  <si>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</si>
  <si>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</si>
  <si>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</si>
  <si>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</si>
  <si>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</si>
  <si>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</si>
  <si>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</si>
  <si>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</si>
  <si>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</si>
  <si>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</si>
  <si>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</si>
  <si>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</si>
  <si>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</si>
  <si>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</si>
  <si>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</si>
  <si>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</si>
  <si>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</si>
  <si>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</si>
  <si>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</si>
  <si>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</si>
  <si>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</si>
  <si>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</si>
  <si>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</si>
  <si>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</si>
  <si>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</si>
  <si>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</si>
  <si>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</si>
  <si>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</si>
  <si>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</si>
  <si>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</si>
  <si>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</si>
  <si>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</si>
  <si>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</si>
  <si>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</si>
  <si>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</si>
  <si>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</si>
  <si>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</si>
  <si>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</si>
  <si>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</si>
  <si>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</si>
  <si>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</si>
  <si>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</si>
  <si>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</si>
  <si>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</si>
  <si>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</si>
  <si>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</si>
  <si>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</si>
  <si>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</si>
  <si>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平成27年度に100以下となったものの、その後改善し、平成30年度は受水費の改定で費用が大幅に削減されたため、前年比7％増となった。人口減少等で料金収入は減収していくと予想されるが、今後10年間は受水費も協定により圧縮されることから、利益は確保されると見込んでいる。
　累積欠損金は平成28年度に解消し、その後毎年利益を確保し現在に至っている。現在収支構造は改善されていることから、当面累積欠損金は生じないものと考えている。
　給水原価は、平成30年度の受水費の改定により減少した。前述のとおり、今後10年間はこの傾向が続くと見込んでいる。
　施設利用率は、人口減少に伴う需要の減少で今後も漸減していくと予想される。
　経営の健全性を将来にわたって確保するには一事業体での経営努力だけでは限界があるため、現在、用水供給事業も含めた広域化の検討を、県及び近隣自治体と行っており、最も健全性が保たれる事業体を目指し、協議を進めていく。</t>
    <rPh sb="1" eb="7">
      <t>ケイジョウシュウシヒリツ</t>
    </rPh>
    <rPh sb="9" eb="11">
      <t>ヘイセイ</t>
    </rPh>
    <rPh sb="13" eb="15">
      <t>ネンド</t>
    </rPh>
    <rPh sb="19" eb="21">
      <t>イカ</t>
    </rPh>
    <rPh sb="31" eb="32">
      <t>ゴ</t>
    </rPh>
    <rPh sb="32" eb="34">
      <t>カイゼン</t>
    </rPh>
    <rPh sb="36" eb="38">
      <t>ヘイセイ</t>
    </rPh>
    <rPh sb="40" eb="42">
      <t>ネンド</t>
    </rPh>
    <rPh sb="43" eb="45">
      <t>ジュスイ</t>
    </rPh>
    <rPh sb="45" eb="46">
      <t>ヒ</t>
    </rPh>
    <rPh sb="47" eb="49">
      <t>カイテイ</t>
    </rPh>
    <rPh sb="50" eb="52">
      <t>ヒヨウ</t>
    </rPh>
    <rPh sb="53" eb="55">
      <t>オオハバ</t>
    </rPh>
    <rPh sb="56" eb="58">
      <t>サクゲン</t>
    </rPh>
    <rPh sb="64" eb="67">
      <t>ゼンネンヒ</t>
    </rPh>
    <rPh sb="69" eb="70">
      <t>ゾウ</t>
    </rPh>
    <rPh sb="75" eb="77">
      <t>ジンコウ</t>
    </rPh>
    <rPh sb="77" eb="79">
      <t>ゲンショウ</t>
    </rPh>
    <rPh sb="79" eb="80">
      <t>トウ</t>
    </rPh>
    <rPh sb="81" eb="83">
      <t>リョウキン</t>
    </rPh>
    <rPh sb="83" eb="85">
      <t>シュウニュウ</t>
    </rPh>
    <rPh sb="86" eb="88">
      <t>ゲンシュウ</t>
    </rPh>
    <rPh sb="93" eb="95">
      <t>ヨソウ</t>
    </rPh>
    <rPh sb="104" eb="105">
      <t>ネン</t>
    </rPh>
    <rPh sb="105" eb="106">
      <t>カン</t>
    </rPh>
    <rPh sb="107" eb="109">
      <t>ジュスイ</t>
    </rPh>
    <rPh sb="109" eb="110">
      <t>ヒ</t>
    </rPh>
    <rPh sb="111" eb="113">
      <t>キョウテイ</t>
    </rPh>
    <rPh sb="116" eb="118">
      <t>アッシュク</t>
    </rPh>
    <rPh sb="126" eb="128">
      <t>リエキ</t>
    </rPh>
    <rPh sb="129" eb="131">
      <t>カクホ</t>
    </rPh>
    <rPh sb="135" eb="137">
      <t>ミコ</t>
    </rPh>
    <rPh sb="144" eb="146">
      <t>ルイセキ</t>
    </rPh>
    <rPh sb="146" eb="148">
      <t>ケッソン</t>
    </rPh>
    <rPh sb="148" eb="149">
      <t>キン</t>
    </rPh>
    <rPh sb="150" eb="152">
      <t>ヘイセイ</t>
    </rPh>
    <rPh sb="154" eb="156">
      <t>ネンド</t>
    </rPh>
    <rPh sb="157" eb="159">
      <t>カイショウ</t>
    </rPh>
    <rPh sb="163" eb="164">
      <t>ゴ</t>
    </rPh>
    <rPh sb="164" eb="166">
      <t>マイトシ</t>
    </rPh>
    <rPh sb="166" eb="168">
      <t>リエキ</t>
    </rPh>
    <rPh sb="169" eb="171">
      <t>カクホ</t>
    </rPh>
    <rPh sb="172" eb="174">
      <t>ゲンザイ</t>
    </rPh>
    <rPh sb="175" eb="176">
      <t>イタ</t>
    </rPh>
    <rPh sb="181" eb="183">
      <t>ゲンザイ</t>
    </rPh>
    <rPh sb="183" eb="185">
      <t>シュウシ</t>
    </rPh>
    <rPh sb="185" eb="187">
      <t>コウゾウ</t>
    </rPh>
    <rPh sb="188" eb="190">
      <t>カイゼン</t>
    </rPh>
    <rPh sb="200" eb="202">
      <t>トウメン</t>
    </rPh>
    <rPh sb="202" eb="204">
      <t>ルイセキ</t>
    </rPh>
    <rPh sb="204" eb="206">
      <t>ケッソン</t>
    </rPh>
    <rPh sb="206" eb="207">
      <t>キン</t>
    </rPh>
    <rPh sb="208" eb="209">
      <t>ショウ</t>
    </rPh>
    <rPh sb="215" eb="216">
      <t>カンガ</t>
    </rPh>
    <rPh sb="223" eb="225">
      <t>キュウスイ</t>
    </rPh>
    <rPh sb="225" eb="227">
      <t>ゲンカ</t>
    </rPh>
    <rPh sb="229" eb="231">
      <t>ヘイセイ</t>
    </rPh>
    <rPh sb="233" eb="235">
      <t>ネンド</t>
    </rPh>
    <rPh sb="236" eb="238">
      <t>ジュスイ</t>
    </rPh>
    <rPh sb="238" eb="239">
      <t>ヒ</t>
    </rPh>
    <rPh sb="240" eb="242">
      <t>カイテイ</t>
    </rPh>
    <rPh sb="245" eb="247">
      <t>ゲンショウ</t>
    </rPh>
    <rPh sb="250" eb="252">
      <t>ゼンジュツ</t>
    </rPh>
    <rPh sb="257" eb="259">
      <t>コンゴ</t>
    </rPh>
    <rPh sb="261" eb="263">
      <t>ネンカン</t>
    </rPh>
    <rPh sb="266" eb="268">
      <t>ケイコウ</t>
    </rPh>
    <rPh sb="269" eb="270">
      <t>ツヅ</t>
    </rPh>
    <rPh sb="272" eb="274">
      <t>ミコ</t>
    </rPh>
    <rPh sb="281" eb="283">
      <t>シセツ</t>
    </rPh>
    <rPh sb="283" eb="285">
      <t>リヨウ</t>
    </rPh>
    <rPh sb="285" eb="286">
      <t>リツ</t>
    </rPh>
    <rPh sb="288" eb="290">
      <t>ジンコウ</t>
    </rPh>
    <rPh sb="290" eb="292">
      <t>ゲンショウ</t>
    </rPh>
    <rPh sb="293" eb="294">
      <t>トモナ</t>
    </rPh>
    <rPh sb="295" eb="297">
      <t>ジュヨウ</t>
    </rPh>
    <rPh sb="298" eb="300">
      <t>ゲンショウ</t>
    </rPh>
    <rPh sb="301" eb="303">
      <t>コンゴ</t>
    </rPh>
    <rPh sb="304" eb="306">
      <t>ザンゲン</t>
    </rPh>
    <rPh sb="311" eb="313">
      <t>ヨソウ</t>
    </rPh>
    <rPh sb="319" eb="321">
      <t>ケイエイ</t>
    </rPh>
    <rPh sb="322" eb="325">
      <t>ケンゼンセイ</t>
    </rPh>
    <rPh sb="326" eb="328">
      <t>ショウライ</t>
    </rPh>
    <rPh sb="333" eb="335">
      <t>カクホ</t>
    </rPh>
    <rPh sb="339" eb="340">
      <t>イチ</t>
    </rPh>
    <rPh sb="340" eb="342">
      <t>ジギョウ</t>
    </rPh>
    <rPh sb="342" eb="343">
      <t>タイ</t>
    </rPh>
    <rPh sb="345" eb="347">
      <t>ケイエイ</t>
    </rPh>
    <rPh sb="347" eb="349">
      <t>ドリョク</t>
    </rPh>
    <rPh sb="353" eb="355">
      <t>ゲンカイ</t>
    </rPh>
    <rPh sb="361" eb="363">
      <t>ゲンザイ</t>
    </rPh>
    <rPh sb="364" eb="366">
      <t>ヨウスイ</t>
    </rPh>
    <rPh sb="366" eb="368">
      <t>キョウキュウ</t>
    </rPh>
    <rPh sb="368" eb="370">
      <t>ジギョウ</t>
    </rPh>
    <rPh sb="371" eb="372">
      <t>フク</t>
    </rPh>
    <rPh sb="374" eb="377">
      <t>コウイキカ</t>
    </rPh>
    <rPh sb="378" eb="380">
      <t>ケントウ</t>
    </rPh>
    <rPh sb="382" eb="383">
      <t>ケン</t>
    </rPh>
    <rPh sb="383" eb="384">
      <t>オヨ</t>
    </rPh>
    <rPh sb="385" eb="387">
      <t>キンリン</t>
    </rPh>
    <rPh sb="387" eb="390">
      <t>ジチタイ</t>
    </rPh>
    <rPh sb="391" eb="392">
      <t>オコナ</t>
    </rPh>
    <rPh sb="397" eb="398">
      <t>モット</t>
    </rPh>
    <rPh sb="399" eb="402">
      <t>ケンゼンセイ</t>
    </rPh>
    <rPh sb="403" eb="404">
      <t>タモ</t>
    </rPh>
    <rPh sb="407" eb="410">
      <t>ジギョウタイ</t>
    </rPh>
    <rPh sb="411" eb="413">
      <t>メザ</t>
    </rPh>
    <rPh sb="415" eb="417">
      <t>キョウギ</t>
    </rPh>
    <rPh sb="418" eb="419">
      <t>スス</t>
    </rPh>
    <phoneticPr fontId="4"/>
  </si>
  <si>
    <t>　法定耐用年数を超過している資産も一部存在するが、計画的な更新により、施設の健全性は確保されている。その結果として、平均値より大幅に高い有収率が維持されている。
　今後も実耐用年数を考慮しつつ、計画的な耐震化による更新工事で、費用の平準化と老朽化対策を進め、高有収率を維持し安定した経営をめざす。
　</t>
    <rPh sb="1" eb="3">
      <t>ホウテイ</t>
    </rPh>
    <rPh sb="3" eb="5">
      <t>タイヨウ</t>
    </rPh>
    <rPh sb="5" eb="7">
      <t>ネンスウ</t>
    </rPh>
    <rPh sb="8" eb="10">
      <t>チョウカ</t>
    </rPh>
    <rPh sb="14" eb="16">
      <t>シサン</t>
    </rPh>
    <rPh sb="17" eb="19">
      <t>イチブ</t>
    </rPh>
    <rPh sb="19" eb="21">
      <t>ソンザイ</t>
    </rPh>
    <rPh sb="25" eb="28">
      <t>ケイカクテキ</t>
    </rPh>
    <rPh sb="29" eb="31">
      <t>コウシン</t>
    </rPh>
    <rPh sb="35" eb="37">
      <t>シセツ</t>
    </rPh>
    <rPh sb="38" eb="41">
      <t>ケンゼンセイ</t>
    </rPh>
    <rPh sb="42" eb="44">
      <t>カクホ</t>
    </rPh>
    <rPh sb="52" eb="54">
      <t>ケッカ</t>
    </rPh>
    <rPh sb="58" eb="61">
      <t>ヘイキンチ</t>
    </rPh>
    <rPh sb="63" eb="65">
      <t>オオハバ</t>
    </rPh>
    <rPh sb="66" eb="67">
      <t>タカ</t>
    </rPh>
    <rPh sb="68" eb="71">
      <t>ユウシュウリツ</t>
    </rPh>
    <rPh sb="72" eb="74">
      <t>イジ</t>
    </rPh>
    <rPh sb="82" eb="84">
      <t>コンゴ</t>
    </rPh>
    <rPh sb="85" eb="86">
      <t>ジツ</t>
    </rPh>
    <rPh sb="86" eb="88">
      <t>タイヨウ</t>
    </rPh>
    <rPh sb="88" eb="90">
      <t>ネンスウ</t>
    </rPh>
    <rPh sb="91" eb="93">
      <t>コウリョ</t>
    </rPh>
    <rPh sb="97" eb="100">
      <t>ケイカクテキ</t>
    </rPh>
    <rPh sb="107" eb="109">
      <t>コウシン</t>
    </rPh>
    <rPh sb="109" eb="111">
      <t>コウジ</t>
    </rPh>
    <rPh sb="120" eb="123">
      <t>ロウキュウカ</t>
    </rPh>
    <rPh sb="123" eb="125">
      <t>タイサク</t>
    </rPh>
    <rPh sb="129" eb="130">
      <t>タカ</t>
    </rPh>
    <rPh sb="130" eb="133">
      <t>ユウシュウリツ</t>
    </rPh>
    <rPh sb="134" eb="136">
      <t>イジ</t>
    </rPh>
    <rPh sb="137" eb="139">
      <t>アンテイ</t>
    </rPh>
    <rPh sb="141" eb="143">
      <t>ケイエイ</t>
    </rPh>
    <phoneticPr fontId="4"/>
  </si>
  <si>
    <t>　平成30年度からの受水費改定で費用が圧縮され、経営が好転しつつある。人口減少下にある現状においても今後10年は、突発的で多額の費用支出がない限り、この状況を維持することが可能と想定される。
　今後も水道ビジョンに沿った事業運営と、アセットマネジメントを活用した中長期的な視野で、資産・財産管理を行い、経営の健全化に努めていく。
　</t>
    <rPh sb="1" eb="3">
      <t>ヘイセイ</t>
    </rPh>
    <rPh sb="5" eb="7">
      <t>ネンド</t>
    </rPh>
    <rPh sb="10" eb="12">
      <t>ジュスイ</t>
    </rPh>
    <rPh sb="12" eb="13">
      <t>ヒ</t>
    </rPh>
    <rPh sb="13" eb="15">
      <t>カイテイ</t>
    </rPh>
    <rPh sb="16" eb="18">
      <t>ヒヨウ</t>
    </rPh>
    <rPh sb="19" eb="21">
      <t>アッシュク</t>
    </rPh>
    <rPh sb="24" eb="26">
      <t>ケイエイ</t>
    </rPh>
    <rPh sb="27" eb="29">
      <t>コウテン</t>
    </rPh>
    <rPh sb="35" eb="37">
      <t>ジンコウ</t>
    </rPh>
    <rPh sb="43" eb="45">
      <t>ゲンジョウ</t>
    </rPh>
    <rPh sb="50" eb="52">
      <t>コンゴ</t>
    </rPh>
    <rPh sb="54" eb="55">
      <t>ネン</t>
    </rPh>
    <rPh sb="57" eb="60">
      <t>トッパツテキ</t>
    </rPh>
    <rPh sb="61" eb="63">
      <t>タガク</t>
    </rPh>
    <rPh sb="64" eb="66">
      <t>ヒヨウ</t>
    </rPh>
    <rPh sb="66" eb="68">
      <t>シシュツ</t>
    </rPh>
    <rPh sb="71" eb="72">
      <t>カギ</t>
    </rPh>
    <rPh sb="76" eb="78">
      <t>ジョウキョウ</t>
    </rPh>
    <rPh sb="79" eb="81">
      <t>イジ</t>
    </rPh>
    <rPh sb="86" eb="88">
      <t>カノウ</t>
    </rPh>
    <rPh sb="89" eb="91">
      <t>ソウテイ</t>
    </rPh>
    <rPh sb="97" eb="99">
      <t>コンゴ</t>
    </rPh>
    <rPh sb="107" eb="108">
      <t>ソ</t>
    </rPh>
    <rPh sb="110" eb="112">
      <t>ジギョウ</t>
    </rPh>
    <rPh sb="112" eb="114">
      <t>ウンエイ</t>
    </rPh>
    <rPh sb="127" eb="129">
      <t>カツヨウ</t>
    </rPh>
    <rPh sb="131" eb="134">
      <t>チュウチョウキ</t>
    </rPh>
    <rPh sb="134" eb="135">
      <t>テキ</t>
    </rPh>
    <rPh sb="136" eb="138">
      <t>シヤ</t>
    </rPh>
    <rPh sb="140" eb="142">
      <t>シサン</t>
    </rPh>
    <rPh sb="143" eb="145">
      <t>ザイサン</t>
    </rPh>
    <rPh sb="145" eb="147">
      <t>カンリ</t>
    </rPh>
    <rPh sb="148" eb="149">
      <t>オコナ</t>
    </rPh>
    <rPh sb="151" eb="153">
      <t>ケイエイ</t>
    </rPh>
    <rPh sb="154" eb="157">
      <t>ケンゼンカ</t>
    </rPh>
    <rPh sb="158" eb="15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</si>
</sst>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c:v>
                </c:pt>
                <c:pt idx="1">
                  <c:v>1.1000000000000001</c:v>
                </c:pt>
                <c:pt idx="2">
                  <c:v>1.07</c:v>
                </c:pt>
                <c:pt idx="3">
                  <c:v>0.74</c:v>
                </c:pt>
                <c:pt idx="4">
                  <c:v>0.09</c:v>
                </c:pt>
              </c:numCache>
            </c:numRef>
          </c:val>
          <c:extLst>
            <c:ext xmlns:c16="http://schemas.microsoft.com/office/drawing/2014/chart" uri="{C3380CC4-5D6E-409C-BE32-E72D297353CC}">
              <c16:uniqueId val="{00000000-9236-4A31-A892-6A5307C392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9236-4A31-A892-6A5307C392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46.56</c:v>
                </c:pt>
                <c:pt idx="1">
                  <c:v>46.76</c:v>
                </c:pt>
                <c:pt idx="2">
                  <c:v>46.43</c:v>
                </c:pt>
                <c:pt idx="3">
                  <c:v>42.66</c:v>
                </c:pt>
                <c:pt idx="4">
                  <c:v>42.13</c:v>
                </c:pt>
              </c:numCache>
            </c:numRef>
          </c:val>
          <c:extLst>
            <c:ext xmlns:c16="http://schemas.microsoft.com/office/drawing/2014/chart" uri="{C3380CC4-5D6E-409C-BE32-E72D297353CC}">
              <c16:uniqueId val="{00000000-117F-4DF5-B74F-C18CEDC33F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117F-4DF5-B74F-C18CEDC33F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94.15</c:v>
                </c:pt>
                <c:pt idx="1">
                  <c:v>93.73</c:v>
                </c:pt>
                <c:pt idx="2">
                  <c:v>94.41</c:v>
                </c:pt>
                <c:pt idx="3">
                  <c:v>94.76</c:v>
                </c:pt>
                <c:pt idx="4">
                  <c:v>94.87</c:v>
                </c:pt>
              </c:numCache>
            </c:numRef>
          </c:val>
          <c:extLst>
            <c:ext xmlns:c16="http://schemas.microsoft.com/office/drawing/2014/chart" uri="{C3380CC4-5D6E-409C-BE32-E72D297353CC}">
              <c16:uniqueId val="{00000000-9049-40AD-A1F3-97787BC08C8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9049-40AD-A1F3-97787BC08C8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100.57</c:v>
                </c:pt>
                <c:pt idx="1">
                  <c:v>99.69</c:v>
                </c:pt>
                <c:pt idx="2">
                  <c:v>101.57</c:v>
                </c:pt>
                <c:pt idx="3">
                  <c:v>101.43</c:v>
                </c:pt>
                <c:pt idx="4">
                  <c:v>108.51</c:v>
                </c:pt>
              </c:numCache>
            </c:numRef>
          </c:val>
          <c:extLst>
            <c:ext xmlns:c16="http://schemas.microsoft.com/office/drawing/2014/chart" uri="{C3380CC4-5D6E-409C-BE32-E72D297353CC}">
              <c16:uniqueId val="{00000000-8B2F-4A67-BC81-EC3CBF0FBC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8B2F-4A67-BC81-EC3CBF0FBC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44.35</c:v>
                </c:pt>
                <c:pt idx="1">
                  <c:v>46.27</c:v>
                </c:pt>
                <c:pt idx="2">
                  <c:v>48.25</c:v>
                </c:pt>
                <c:pt idx="3">
                  <c:v>48.26</c:v>
                </c:pt>
                <c:pt idx="4">
                  <c:v>50.6</c:v>
                </c:pt>
              </c:numCache>
            </c:numRef>
          </c:val>
          <c:extLst>
            <c:ext xmlns:c16="http://schemas.microsoft.com/office/drawing/2014/chart" uri="{C3380CC4-5D6E-409C-BE32-E72D297353CC}">
              <c16:uniqueId val="{00000000-FF77-4554-BD43-A2D2906078F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FF77-4554-BD43-A2D2906078F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3.33</c:v>
                </c:pt>
                <c:pt idx="1">
                  <c:v>0</c:v>
                </c:pt>
                <c:pt idx="2">
                  <c:v>0</c:v>
                </c:pt>
                <c:pt idx="3">
                  <c:v>0</c:v>
                </c:pt>
                <c:pt idx="4">
                  <c:v>0</c:v>
                </c:pt>
              </c:numCache>
            </c:numRef>
          </c:val>
          <c:extLst>
            <c:ext xmlns:c16="http://schemas.microsoft.com/office/drawing/2014/chart" uri="{C3380CC4-5D6E-409C-BE32-E72D297353CC}">
              <c16:uniqueId val="{00000000-06B4-4D5F-893E-3FD1525F97B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06B4-4D5F-893E-3FD1525F97B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27.46</c:v>
                </c:pt>
                <c:pt idx="1">
                  <c:v>17.690000000000001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C75-4455-AC34-6720BCA455C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7C75-4455-AC34-6720BCA455C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178.45</c:v>
                </c:pt>
                <c:pt idx="1">
                  <c:v>142.71</c:v>
                </c:pt>
                <c:pt idx="2">
                  <c:v>168.68</c:v>
                </c:pt>
                <c:pt idx="3">
                  <c:v>153.65</c:v>
                </c:pt>
                <c:pt idx="4">
                  <c:v>178.11</c:v>
                </c:pt>
              </c:numCache>
            </c:numRef>
          </c:val>
          <c:extLst>
            <c:ext xmlns:c16="http://schemas.microsoft.com/office/drawing/2014/chart" uri="{C3380CC4-5D6E-409C-BE32-E72D297353CC}">
              <c16:uniqueId val="{00000000-0702-4CC7-B4C8-8BAEA29E11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0702-4CC7-B4C8-8BAEA29E11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355.81</c:v>
                </c:pt>
                <c:pt idx="1">
                  <c:v>333.17</c:v>
                </c:pt>
                <c:pt idx="2">
                  <c:v>310.61</c:v>
                </c:pt>
                <c:pt idx="3">
                  <c:v>314.29000000000002</c:v>
                </c:pt>
                <c:pt idx="4">
                  <c:v>303.66000000000003</c:v>
                </c:pt>
              </c:numCache>
            </c:numRef>
          </c:val>
          <c:extLst>
            <c:ext xmlns:c16="http://schemas.microsoft.com/office/drawing/2014/chart" uri="{C3380CC4-5D6E-409C-BE32-E72D297353CC}">
              <c16:uniqueId val="{00000000-9D6C-4A14-8DA5-69149B5BF13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9D6C-4A14-8DA5-69149B5BF13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98.64</c:v>
                </c:pt>
                <c:pt idx="1">
                  <c:v>97.33</c:v>
                </c:pt>
                <c:pt idx="2">
                  <c:v>99.58</c:v>
                </c:pt>
                <c:pt idx="3">
                  <c:v>99.33</c:v>
                </c:pt>
                <c:pt idx="4">
                  <c:v>107.04</c:v>
                </c:pt>
              </c:numCache>
            </c:numRef>
          </c:val>
          <c:extLst>
            <c:ext xmlns:c16="http://schemas.microsoft.com/office/drawing/2014/chart" uri="{C3380CC4-5D6E-409C-BE32-E72D297353CC}">
              <c16:uniqueId val="{00000000-568B-4D3F-B83C-DD30A1E7EC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568B-4D3F-B83C-DD30A1E7EC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208.16</c:v>
                </c:pt>
                <c:pt idx="1">
                  <c:v>209.46</c:v>
                </c:pt>
                <c:pt idx="2">
                  <c:v>203.92</c:v>
                </c:pt>
                <c:pt idx="3">
                  <c:v>204.25</c:v>
                </c:pt>
                <c:pt idx="4">
                  <c:v>189.61</c:v>
                </c:pt>
              </c:numCache>
            </c:numRef>
          </c:val>
          <c:extLst>
            <c:ext xmlns:c16="http://schemas.microsoft.com/office/drawing/2014/chart" uri="{C3380CC4-5D6E-409C-BE32-E72D297353CC}">
              <c16:uniqueId val="{00000000-F2A1-469F-B268-BE4ACDA50C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F2A1-469F-B268-BE4ACDA50C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6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　庄内町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21381</v>
      </c>
      <c r="AM8" s="70"/>
      <c r="AN8" s="70"/>
      <c r="AO8" s="70"/>
      <c r="AP8" s="70"/>
      <c r="AQ8" s="70"/>
      <c r="AR8" s="70"/>
      <c r="AS8" s="70"/>
      <c r="AT8" s="66">
        <f>データ!$S$6</f>
        <v>249.17</v>
      </c>
      <c r="AU8" s="67"/>
      <c r="AV8" s="67"/>
      <c r="AW8" s="67"/>
      <c r="AX8" s="67"/>
      <c r="AY8" s="67"/>
      <c r="AZ8" s="67"/>
      <c r="BA8" s="67"/>
      <c r="BB8" s="69">
        <f>データ!$T$6</f>
        <v>85.81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65.06</v>
      </c>
      <c r="J10" s="67"/>
      <c r="K10" s="67"/>
      <c r="L10" s="67"/>
      <c r="M10" s="67"/>
      <c r="N10" s="67"/>
      <c r="O10" s="68"/>
      <c r="P10" s="69">
        <f>データ!$P$6</f>
        <v>99.27</v>
      </c>
      <c r="Q10" s="69"/>
      <c r="R10" s="69"/>
      <c r="S10" s="69"/>
      <c r="T10" s="69"/>
      <c r="U10" s="69"/>
      <c r="V10" s="69"/>
      <c r="W10" s="70">
        <f>データ!$Q$6</f>
        <v>4363</v>
      </c>
      <c r="X10" s="70"/>
      <c r="Y10" s="70"/>
      <c r="Z10" s="70"/>
      <c r="AA10" s="70"/>
      <c r="AB10" s="70"/>
      <c r="AC10" s="70"/>
      <c r="AD10" s="2"/>
      <c r="AE10" s="2"/>
      <c r="AF10" s="2"/>
      <c r="AG10" s="2"/>
      <c r="AH10" s="4"/>
      <c r="AI10" s="4"/>
      <c r="AJ10" s="4"/>
      <c r="AK10" s="4"/>
      <c r="AL10" s="70">
        <f>データ!$U$6</f>
        <v>21065</v>
      </c>
      <c r="AM10" s="70"/>
      <c r="AN10" s="70"/>
      <c r="AO10" s="70"/>
      <c r="AP10" s="70"/>
      <c r="AQ10" s="70"/>
      <c r="AR10" s="70"/>
      <c r="AS10" s="70"/>
      <c r="AT10" s="66">
        <f>データ!$V$6</f>
        <v>249.17</v>
      </c>
      <c r="AU10" s="67"/>
      <c r="AV10" s="67"/>
      <c r="AW10" s="67"/>
      <c r="AX10" s="67"/>
      <c r="AY10" s="67"/>
      <c r="AZ10" s="67"/>
      <c r="BA10" s="67"/>
      <c r="BB10" s="69">
        <f>データ!$W$6</f>
        <v>84.54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HknSWrFVqTUr+TCSUdUUiJdfT645TO0wKdeLxUDXUq100yCcRr/b9A4K9o/IrSwK7lbOdTM7FtF+PHtSmTTZA==" saltValue="vuN2e4YlujoEewe0ZABwy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64289</v>
      </c>
      <c r="D6" s="34">
        <f t="shared" si="3"/>
        <v>46</v>
      </c>
      <c r="E6" s="34">
        <f t="shared" si="3"/>
        <v>1</v>
      </c>
      <c r="F6" s="34">
        <f t="shared" si="3"/>
        <v>0</v>
      </c>
      <c r="G6" s="34">
        <f t="shared" si="3"/>
        <v>1</v>
      </c>
      <c r="H6" s="34" t="str">
        <f t="shared" si="3"/>
        <v>山形県　庄内町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65.06</v>
      </c>
      <c r="P6" s="35">
        <f t="shared" si="3"/>
        <v>99.27</v>
      </c>
      <c r="Q6" s="35">
        <f t="shared" si="3"/>
        <v>4363</v>
      </c>
      <c r="R6" s="35">
        <f t="shared" si="3"/>
        <v>21381</v>
      </c>
      <c r="S6" s="35">
        <f t="shared" si="3"/>
        <v>249.17</v>
      </c>
      <c r="T6" s="35">
        <f t="shared" si="3"/>
        <v>85.81</v>
      </c>
      <c r="U6" s="35">
        <f t="shared" si="3"/>
        <v>21065</v>
      </c>
      <c r="V6" s="35">
        <f t="shared" si="3"/>
        <v>249.17</v>
      </c>
      <c r="W6" s="35">
        <f t="shared" si="3"/>
        <v>84.54</v>
      </c>
      <c r="X6" s="36">
        <f>IF(X7="",NA(),X7)</f>
        <v>100.57</v>
      </c>
      <c r="Y6" s="36">
        <f t="shared" ref="Y6:AG6" si="4">IF(Y7="",NA(),Y7)</f>
        <v>99.69</v>
      </c>
      <c r="Z6" s="36">
        <f t="shared" si="4"/>
        <v>101.57</v>
      </c>
      <c r="AA6" s="36">
        <f t="shared" si="4"/>
        <v>101.43</v>
      </c>
      <c r="AB6" s="36">
        <f t="shared" si="4"/>
        <v>108.51</v>
      </c>
      <c r="AC6" s="36">
        <f t="shared" si="4"/>
        <v>110.01</v>
      </c>
      <c r="AD6" s="36">
        <f t="shared" si="4"/>
        <v>111.21</v>
      </c>
      <c r="AE6" s="36">
        <f t="shared" si="4"/>
        <v>111.71</v>
      </c>
      <c r="AF6" s="36">
        <f t="shared" si="4"/>
        <v>110.05</v>
      </c>
      <c r="AG6" s="36">
        <f t="shared" si="4"/>
        <v>108.87</v>
      </c>
      <c r="AH6" s="35" t="str">
        <f>IF(AH7="","",IF(AH7="-","【-】","【"&amp;SUBSTITUTE(TEXT(AH7,"#,##0.00"),"-","△")&amp;"】"))</f>
        <v>【112.83】</v>
      </c>
      <c r="AI6" s="36">
        <f>IF(AI7="",NA(),AI7)</f>
        <v>27.46</v>
      </c>
      <c r="AJ6" s="36">
        <f t="shared" ref="AJ6:AR6" si="5">IF(AJ7="",NA(),AJ7)</f>
        <v>17.690000000000001</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178.45</v>
      </c>
      <c r="AU6" s="36">
        <f t="shared" ref="AU6:BC6" si="6">IF(AU7="",NA(),AU7)</f>
        <v>142.71</v>
      </c>
      <c r="AV6" s="36">
        <f t="shared" si="6"/>
        <v>168.68</v>
      </c>
      <c r="AW6" s="36">
        <f t="shared" si="6"/>
        <v>153.65</v>
      </c>
      <c r="AX6" s="36">
        <f t="shared" si="6"/>
        <v>178.11</v>
      </c>
      <c r="AY6" s="36">
        <f t="shared" si="6"/>
        <v>381.53</v>
      </c>
      <c r="AZ6" s="36">
        <f t="shared" si="6"/>
        <v>391.54</v>
      </c>
      <c r="BA6" s="36">
        <f t="shared" si="6"/>
        <v>384.34</v>
      </c>
      <c r="BB6" s="36">
        <f t="shared" si="6"/>
        <v>359.47</v>
      </c>
      <c r="BC6" s="36">
        <f t="shared" si="6"/>
        <v>369.69</v>
      </c>
      <c r="BD6" s="35" t="str">
        <f>IF(BD7="","",IF(BD7="-","【-】","【"&amp;SUBSTITUTE(TEXT(BD7,"#,##0.00"),"-","△")&amp;"】"))</f>
        <v>【261.93】</v>
      </c>
      <c r="BE6" s="36">
        <f>IF(BE7="",NA(),BE7)</f>
        <v>355.81</v>
      </c>
      <c r="BF6" s="36">
        <f t="shared" ref="BF6:BN6" si="7">IF(BF7="",NA(),BF7)</f>
        <v>333.17</v>
      </c>
      <c r="BG6" s="36">
        <f t="shared" si="7"/>
        <v>310.61</v>
      </c>
      <c r="BH6" s="36">
        <f t="shared" si="7"/>
        <v>314.29000000000002</v>
      </c>
      <c r="BI6" s="36">
        <f t="shared" si="7"/>
        <v>303.66000000000003</v>
      </c>
      <c r="BJ6" s="36">
        <f t="shared" si="7"/>
        <v>393.27</v>
      </c>
      <c r="BK6" s="36">
        <f t="shared" si="7"/>
        <v>386.97</v>
      </c>
      <c r="BL6" s="36">
        <f t="shared" si="7"/>
        <v>380.58</v>
      </c>
      <c r="BM6" s="36">
        <f t="shared" si="7"/>
        <v>401.79</v>
      </c>
      <c r="BN6" s="36">
        <f t="shared" si="7"/>
        <v>402.99</v>
      </c>
      <c r="BO6" s="35" t="str">
        <f>IF(BO7="","",IF(BO7="-","【-】","【"&amp;SUBSTITUTE(TEXT(BO7,"#,##0.00"),"-","△")&amp;"】"))</f>
        <v>【270.46】</v>
      </c>
      <c r="BP6" s="36">
        <f>IF(BP7="",NA(),BP7)</f>
        <v>98.64</v>
      </c>
      <c r="BQ6" s="36">
        <f t="shared" ref="BQ6:BY6" si="8">IF(BQ7="",NA(),BQ7)</f>
        <v>97.33</v>
      </c>
      <c r="BR6" s="36">
        <f t="shared" si="8"/>
        <v>99.58</v>
      </c>
      <c r="BS6" s="36">
        <f t="shared" si="8"/>
        <v>99.33</v>
      </c>
      <c r="BT6" s="36">
        <f t="shared" si="8"/>
        <v>107.04</v>
      </c>
      <c r="BU6" s="36">
        <f t="shared" si="8"/>
        <v>100.47</v>
      </c>
      <c r="BV6" s="36">
        <f t="shared" si="8"/>
        <v>101.72</v>
      </c>
      <c r="BW6" s="36">
        <f t="shared" si="8"/>
        <v>102.38</v>
      </c>
      <c r="BX6" s="36">
        <f t="shared" si="8"/>
        <v>100.12</v>
      </c>
      <c r="BY6" s="36">
        <f t="shared" si="8"/>
        <v>98.66</v>
      </c>
      <c r="BZ6" s="35" t="str">
        <f>IF(BZ7="","",IF(BZ7="-","【-】","【"&amp;SUBSTITUTE(TEXT(BZ7,"#,##0.00"),"-","△")&amp;"】"))</f>
        <v>【103.91】</v>
      </c>
      <c r="CA6" s="36">
        <f>IF(CA7="",NA(),CA7)</f>
        <v>208.16</v>
      </c>
      <c r="CB6" s="36">
        <f t="shared" ref="CB6:CJ6" si="9">IF(CB7="",NA(),CB7)</f>
        <v>209.46</v>
      </c>
      <c r="CC6" s="36">
        <f t="shared" si="9"/>
        <v>203.92</v>
      </c>
      <c r="CD6" s="36">
        <f t="shared" si="9"/>
        <v>204.25</v>
      </c>
      <c r="CE6" s="36">
        <f t="shared" si="9"/>
        <v>189.61</v>
      </c>
      <c r="CF6" s="36">
        <f t="shared" si="9"/>
        <v>169.82</v>
      </c>
      <c r="CG6" s="36">
        <f t="shared" si="9"/>
        <v>168.2</v>
      </c>
      <c r="CH6" s="36">
        <f t="shared" si="9"/>
        <v>168.67</v>
      </c>
      <c r="CI6" s="36">
        <f t="shared" si="9"/>
        <v>174.97</v>
      </c>
      <c r="CJ6" s="36">
        <f t="shared" si="9"/>
        <v>178.59</v>
      </c>
      <c r="CK6" s="35" t="str">
        <f>IF(CK7="","",IF(CK7="-","【-】","【"&amp;SUBSTITUTE(TEXT(CK7,"#,##0.00"),"-","△")&amp;"】"))</f>
        <v>【167.11】</v>
      </c>
      <c r="CL6" s="36">
        <f>IF(CL7="",NA(),CL7)</f>
        <v>46.56</v>
      </c>
      <c r="CM6" s="36">
        <f t="shared" ref="CM6:CU6" si="10">IF(CM7="",NA(),CM7)</f>
        <v>46.76</v>
      </c>
      <c r="CN6" s="36">
        <f t="shared" si="10"/>
        <v>46.43</v>
      </c>
      <c r="CO6" s="36">
        <f t="shared" si="10"/>
        <v>42.66</v>
      </c>
      <c r="CP6" s="36">
        <f t="shared" si="10"/>
        <v>42.13</v>
      </c>
      <c r="CQ6" s="36">
        <f t="shared" si="10"/>
        <v>55.13</v>
      </c>
      <c r="CR6" s="36">
        <f t="shared" si="10"/>
        <v>54.77</v>
      </c>
      <c r="CS6" s="36">
        <f t="shared" si="10"/>
        <v>54.92</v>
      </c>
      <c r="CT6" s="36">
        <f t="shared" si="10"/>
        <v>55.63</v>
      </c>
      <c r="CU6" s="36">
        <f t="shared" si="10"/>
        <v>55.03</v>
      </c>
      <c r="CV6" s="35" t="str">
        <f>IF(CV7="","",IF(CV7="-","【-】","【"&amp;SUBSTITUTE(TEXT(CV7,"#,##0.00"),"-","△")&amp;"】"))</f>
        <v>【60.27】</v>
      </c>
      <c r="CW6" s="36">
        <f>IF(CW7="",NA(),CW7)</f>
        <v>94.15</v>
      </c>
      <c r="CX6" s="36">
        <f t="shared" ref="CX6:DF6" si="11">IF(CX7="",NA(),CX7)</f>
        <v>93.73</v>
      </c>
      <c r="CY6" s="36">
        <f t="shared" si="11"/>
        <v>94.41</v>
      </c>
      <c r="CZ6" s="36">
        <f t="shared" si="11"/>
        <v>94.76</v>
      </c>
      <c r="DA6" s="36">
        <f t="shared" si="11"/>
        <v>94.87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44.35</v>
      </c>
      <c r="DI6" s="36">
        <f t="shared" ref="DI6:DQ6" si="12">IF(DI7="",NA(),DI7)</f>
        <v>46.27</v>
      </c>
      <c r="DJ6" s="36">
        <f t="shared" si="12"/>
        <v>48.25</v>
      </c>
      <c r="DK6" s="36">
        <f t="shared" si="12"/>
        <v>48.26</v>
      </c>
      <c r="DL6" s="36">
        <f t="shared" si="12"/>
        <v>50.6</v>
      </c>
      <c r="DM6" s="36">
        <f t="shared" si="12"/>
        <v>46.66</v>
      </c>
      <c r="DN6" s="36">
        <f t="shared" si="12"/>
        <v>47.46</v>
      </c>
      <c r="DO6" s="36">
        <f t="shared" si="12"/>
        <v>48.49</v>
      </c>
      <c r="DP6" s="36">
        <f t="shared" si="12"/>
        <v>48.05</v>
      </c>
      <c r="DQ6" s="36">
        <f t="shared" si="12"/>
        <v>48.87</v>
      </c>
      <c r="DR6" s="35" t="str">
        <f>IF(DR7="","",IF(DR7="-","【-】","【"&amp;SUBSTITUTE(TEXT(DR7,"#,##0.00"),"-","△")&amp;"】"))</f>
        <v>【48.85】</v>
      </c>
      <c r="DS6" s="36">
        <f>IF(DS7="",NA(),DS7)</f>
        <v>3.33</v>
      </c>
      <c r="DT6" s="35">
        <f t="shared" ref="DT6:EB6" si="13">IF(DT7="",NA(),DT7)</f>
        <v>0</v>
      </c>
      <c r="DU6" s="35">
        <f t="shared" si="13"/>
        <v>0</v>
      </c>
      <c r="DV6" s="35">
        <f t="shared" si="13"/>
        <v>0</v>
      </c>
      <c r="DW6" s="35">
        <f t="shared" si="13"/>
        <v>0</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0.5</v>
      </c>
      <c r="EE6" s="36">
        <f t="shared" ref="EE6:EM6" si="14">IF(EE7="",NA(),EE7)</f>
        <v>1.1000000000000001</v>
      </c>
      <c r="EF6" s="36">
        <f t="shared" si="14"/>
        <v>1.07</v>
      </c>
      <c r="EG6" s="36">
        <f t="shared" si="14"/>
        <v>0.74</v>
      </c>
      <c r="EH6" s="36">
        <f t="shared" si="14"/>
        <v>0.09</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64289</v>
      </c>
      <c r="D7" s="38">
        <v>46</v>
      </c>
      <c r="E7" s="38">
        <v>1</v>
      </c>
      <c r="F7" s="38">
        <v>0</v>
      </c>
      <c r="G7" s="38">
        <v>1</v>
      </c>
      <c r="H7" s="38" t="s">
        <v>93</v>
      </c>
      <c r="I7" s="38" t="s">
        <v>94</v>
      </c>
      <c r="J7" s="38" t="s">
        <v>95</v>
      </c>
      <c r="K7" s="38" t="s">
        <v>96</v>
      </c>
      <c r="L7" s="38" t="s">
        <v>97</v>
      </c>
      <c r="M7" s="38" t="s">
        <v>98</v>
      </c>
      <c r="N7" s="39" t="s">
        <v>99</v>
      </c>
      <c r="O7" s="39">
        <v>65.06</v>
      </c>
      <c r="P7" s="39">
        <v>99.27</v>
      </c>
      <c r="Q7" s="39">
        <v>4363</v>
      </c>
      <c r="R7" s="39">
        <v>21381</v>
      </c>
      <c r="S7" s="39">
        <v>249.17</v>
      </c>
      <c r="T7" s="39">
        <v>85.81</v>
      </c>
      <c r="U7" s="39">
        <v>21065</v>
      </c>
      <c r="V7" s="39">
        <v>249.17</v>
      </c>
      <c r="W7" s="39">
        <v>84.54</v>
      </c>
      <c r="X7" s="39">
        <v>100.57</v>
      </c>
      <c r="Y7" s="39">
        <v>99.69</v>
      </c>
      <c r="Z7" s="39">
        <v>101.57</v>
      </c>
      <c r="AA7" s="39">
        <v>101.43</v>
      </c>
      <c r="AB7" s="39">
        <v>108.51</v>
      </c>
      <c r="AC7" s="39">
        <v>110.01</v>
      </c>
      <c r="AD7" s="39">
        <v>111.21</v>
      </c>
      <c r="AE7" s="39">
        <v>111.71</v>
      </c>
      <c r="AF7" s="39">
        <v>110.05</v>
      </c>
      <c r="AG7" s="39">
        <v>108.87</v>
      </c>
      <c r="AH7" s="39">
        <v>112.83</v>
      </c>
      <c r="AI7" s="39">
        <v>27.46</v>
      </c>
      <c r="AJ7" s="39">
        <v>17.690000000000001</v>
      </c>
      <c r="AK7" s="39">
        <v>0</v>
      </c>
      <c r="AL7" s="39">
        <v>0</v>
      </c>
      <c r="AM7" s="39">
        <v>0</v>
      </c>
      <c r="AN7" s="39">
        <v>2.8</v>
      </c>
      <c r="AO7" s="39">
        <v>1.93</v>
      </c>
      <c r="AP7" s="39">
        <v>1.72</v>
      </c>
      <c r="AQ7" s="39">
        <v>2.64</v>
      </c>
      <c r="AR7" s="39">
        <v>3.16</v>
      </c>
      <c r="AS7" s="39">
        <v>1.05</v>
      </c>
      <c r="AT7" s="39">
        <v>178.45</v>
      </c>
      <c r="AU7" s="39">
        <v>142.71</v>
      </c>
      <c r="AV7" s="39">
        <v>168.68</v>
      </c>
      <c r="AW7" s="39">
        <v>153.65</v>
      </c>
      <c r="AX7" s="39">
        <v>178.11</v>
      </c>
      <c r="AY7" s="39">
        <v>381.53</v>
      </c>
      <c r="AZ7" s="39">
        <v>391.54</v>
      </c>
      <c r="BA7" s="39">
        <v>384.34</v>
      </c>
      <c r="BB7" s="39">
        <v>359.47</v>
      </c>
      <c r="BC7" s="39">
        <v>369.69</v>
      </c>
      <c r="BD7" s="39">
        <v>261.93</v>
      </c>
      <c r="BE7" s="39">
        <v>355.81</v>
      </c>
      <c r="BF7" s="39">
        <v>333.17</v>
      </c>
      <c r="BG7" s="39">
        <v>310.61</v>
      </c>
      <c r="BH7" s="39">
        <v>314.29000000000002</v>
      </c>
      <c r="BI7" s="39">
        <v>303.66000000000003</v>
      </c>
      <c r="BJ7" s="39">
        <v>393.27</v>
      </c>
      <c r="BK7" s="39">
        <v>386.97</v>
      </c>
      <c r="BL7" s="39">
        <v>380.58</v>
      </c>
      <c r="BM7" s="39">
        <v>401.79</v>
      </c>
      <c r="BN7" s="39">
        <v>402.99</v>
      </c>
      <c r="BO7" s="39">
        <v>270.45999999999998</v>
      </c>
      <c r="BP7" s="39">
        <v>98.64</v>
      </c>
      <c r="BQ7" s="39">
        <v>97.33</v>
      </c>
      <c r="BR7" s="39">
        <v>99.58</v>
      </c>
      <c r="BS7" s="39">
        <v>99.33</v>
      </c>
      <c r="BT7" s="39">
        <v>107.04</v>
      </c>
      <c r="BU7" s="39">
        <v>100.47</v>
      </c>
      <c r="BV7" s="39">
        <v>101.72</v>
      </c>
      <c r="BW7" s="39">
        <v>102.38</v>
      </c>
      <c r="BX7" s="39">
        <v>100.12</v>
      </c>
      <c r="BY7" s="39">
        <v>98.66</v>
      </c>
      <c r="BZ7" s="39">
        <v>103.91</v>
      </c>
      <c r="CA7" s="39">
        <v>208.16</v>
      </c>
      <c r="CB7" s="39">
        <v>209.46</v>
      </c>
      <c r="CC7" s="39">
        <v>203.92</v>
      </c>
      <c r="CD7" s="39">
        <v>204.25</v>
      </c>
      <c r="CE7" s="39">
        <v>189.61</v>
      </c>
      <c r="CF7" s="39">
        <v>169.82</v>
      </c>
      <c r="CG7" s="39">
        <v>168.2</v>
      </c>
      <c r="CH7" s="39">
        <v>168.67</v>
      </c>
      <c r="CI7" s="39">
        <v>174.97</v>
      </c>
      <c r="CJ7" s="39">
        <v>178.59</v>
      </c>
      <c r="CK7" s="39">
        <v>167.11</v>
      </c>
      <c r="CL7" s="39">
        <v>46.56</v>
      </c>
      <c r="CM7" s="39">
        <v>46.76</v>
      </c>
      <c r="CN7" s="39">
        <v>46.43</v>
      </c>
      <c r="CO7" s="39">
        <v>42.66</v>
      </c>
      <c r="CP7" s="39">
        <v>42.13</v>
      </c>
      <c r="CQ7" s="39">
        <v>55.13</v>
      </c>
      <c r="CR7" s="39">
        <v>54.77</v>
      </c>
      <c r="CS7" s="39">
        <v>54.92</v>
      </c>
      <c r="CT7" s="39">
        <v>55.63</v>
      </c>
      <c r="CU7" s="39">
        <v>55.03</v>
      </c>
      <c r="CV7" s="39">
        <v>60.27</v>
      </c>
      <c r="CW7" s="39">
        <v>94.15</v>
      </c>
      <c r="CX7" s="39">
        <v>93.73</v>
      </c>
      <c r="CY7" s="39">
        <v>94.41</v>
      </c>
      <c r="CZ7" s="39">
        <v>94.76</v>
      </c>
      <c r="DA7" s="39">
        <v>94.87</v>
      </c>
      <c r="DB7" s="39">
        <v>83</v>
      </c>
      <c r="DC7" s="39">
        <v>82.89</v>
      </c>
      <c r="DD7" s="39">
        <v>82.66</v>
      </c>
      <c r="DE7" s="39">
        <v>82.04</v>
      </c>
      <c r="DF7" s="39">
        <v>81.900000000000006</v>
      </c>
      <c r="DG7" s="39">
        <v>89.92</v>
      </c>
      <c r="DH7" s="39">
        <v>44.35</v>
      </c>
      <c r="DI7" s="39">
        <v>46.27</v>
      </c>
      <c r="DJ7" s="39">
        <v>48.25</v>
      </c>
      <c r="DK7" s="39">
        <v>48.26</v>
      </c>
      <c r="DL7" s="39">
        <v>50.6</v>
      </c>
      <c r="DM7" s="39">
        <v>46.66</v>
      </c>
      <c r="DN7" s="39">
        <v>47.46</v>
      </c>
      <c r="DO7" s="39">
        <v>48.49</v>
      </c>
      <c r="DP7" s="39">
        <v>48.05</v>
      </c>
      <c r="DQ7" s="39">
        <v>48.87</v>
      </c>
      <c r="DR7" s="39">
        <v>48.85</v>
      </c>
      <c r="DS7" s="39">
        <v>3.33</v>
      </c>
      <c r="DT7" s="39">
        <v>0</v>
      </c>
      <c r="DU7" s="39">
        <v>0</v>
      </c>
      <c r="DV7" s="39">
        <v>0</v>
      </c>
      <c r="DW7" s="39">
        <v>0</v>
      </c>
      <c r="DX7" s="39">
        <v>9.85</v>
      </c>
      <c r="DY7" s="39">
        <v>9.7100000000000009</v>
      </c>
      <c r="DZ7" s="39">
        <v>12.79</v>
      </c>
      <c r="EA7" s="39">
        <v>13.39</v>
      </c>
      <c r="EB7" s="39">
        <v>14.85</v>
      </c>
      <c r="EC7" s="39">
        <v>17.8</v>
      </c>
      <c r="ED7" s="39">
        <v>0.5</v>
      </c>
      <c r="EE7" s="39">
        <v>1.1000000000000001</v>
      </c>
      <c r="EF7" s="39">
        <v>1.07</v>
      </c>
      <c r="EG7" s="39">
        <v>0.74</v>
      </c>
      <c r="EH7" s="39">
        <v>0.09</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SHONAI28051</cp:lastModifiedBy>
  <cp:lastPrinted>2020-01-21T05:38:40Z</cp:lastPrinted>
  <dcterms:created xsi:type="dcterms:W3CDTF">2019-12-05T04:10:12Z</dcterms:created>
  <dcterms:modified xsi:type="dcterms:W3CDTF">2020-01-21T05:43:21Z</dcterms:modified>
  <cp:category/>
</cp:coreProperties>
</file>