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1年度）\【経営比較分析表】2019_064289_46_1718\"/>
    </mc:Choice>
  </mc:AlternateContent>
  <workbookProtection workbookAlgorithmName="SHA-512" workbookHashValue="UDy4VbywOrFi6iy0bI5ITlFO0vEOfQDn9O24PA1YDgohhXdKb3VxCaueWvDJOtm29QYGxqiJQS4wkk/LpyppAA==" workbookSaltValue="h2ACVxjwkbxmuQL+P3SD7Q=="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<sst xmlns="http://schemas.openxmlformats.org/spreadsheetml/2006/main" count="320" uniqueCount="116">
  <si>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</si>
  <si>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</si>
  <si>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</si>
  <si>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</si>
  <si>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</si>
  <si>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</si>
  <si>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</si>
  <si>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</si>
  <si>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</si>
  <si>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</si>
  <si>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</si>
  <si>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</si>
  <si>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</si>
  <si>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</si>
  <si>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</si>
  <si>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</si>
  <si>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</si>
  <si>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</si>
  <si>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</si>
  <si>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</si>
  <si>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</si>
  <si>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</si>
  <si>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</si>
  <si>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</si>
  <si>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</si>
  <si>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</si>
  <si>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</si>
  <si>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</si>
  <si>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</si>
  <si>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</si>
  <si>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</si>
  <si>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</si>
  <si>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</si>
  <si>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</si>
  <si>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</si>
  <si>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</si>
  <si>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</si>
  <si>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</si>
  <si>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</si>
  <si>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</si>
  <si>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</si>
  <si>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</si>
  <si>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</si>
  <si>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</si>
  <si>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</si>
  <si>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</si>
  <si>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</si>
  <si>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</si>
  <si>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</si>
  <si>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</si>
  <si>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</si>
  <si>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</si>
  <si>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</si>
  <si>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</si>
  <si>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</si>
  <si>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</si>
  <si>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</si>
  <si>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</si>
  <si>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</si>
  <si>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</si>
  <si>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</si>
  <si>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</si>
  <si>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</si>
  <si>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</si>
  <si>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</si>
  <si>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</si>
  <si>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</si>
  <si>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</si>
  <si>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</si>
  <si>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</si>
  <si>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</si>
  <si>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</si>
  <si>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</si>
  <si>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</si>
  <si>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</si>
  <si>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</si>
  <si>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</si>
  <si>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</si>
  <si>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</si>
  <si>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</si>
  <si>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</si>
  <si>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</si>
  <si>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</si>
  <si>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</si>
  <si>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</si>
  <si>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</si>
  <si>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</si>
  <si>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</si>
  <si>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</si>
  <si>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</si>
  <si>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</si>
  <si>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</si>
  <si>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</si>
  <si>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</si>
  <si>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</si>
  <si>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</si>
  <si>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</si>
  <si>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</si>
  <si>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</si>
  <si>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</si>
  <si>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</si>
  <si>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</si>
  <si>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</si>
  <si>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</si>
  <si>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</si>
  <si>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</si>
  <si>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</si>
  <si>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</si>
  <si>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</si>
  <si>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</si>
  <si>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</si>
  <si>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</si>
  <si>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</si>
  <si>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平成31年4月から地方公営企業法を適用したことから、前年度以前の比較数値は無しとなっている。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流動比率については、建設改良費等に充てられた企業債の償還が大きいため類似団体平均より大幅に低い結果となった。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汚水処理原価については、類似団体平均よりも低い結果となったが、流域関連公共下水道のため処理施設は無く、流域下水道管理運営負担金に大きく左右される。
　水洗化率については、増加傾向にあるものの類似団体平均を下回っているため、更なる水洗化率の向上が必要である。</t>
    <rPh sb="1" eb="3">
      <t>ヘイセイ</t>
    </rPh>
    <rPh sb="5" eb="6">
      <t>ネン</t>
    </rPh>
    <rPh sb="7" eb="8">
      <t>ガツ</t>
    </rPh>
    <rPh sb="27" eb="30">
      <t>ゼンネンド</t>
    </rPh>
    <rPh sb="30" eb="32">
      <t>イゼン</t>
    </rPh>
    <rPh sb="33" eb="35">
      <t>ヒカク</t>
    </rPh>
    <rPh sb="35" eb="37">
      <t>スウチ</t>
    </rPh>
    <rPh sb="38" eb="39">
      <t>ナ</t>
    </rPh>
    <rPh sb="49" eb="51">
      <t>ケイジョウ</t>
    </rPh>
    <rPh sb="61" eb="63">
      <t>クロジ</t>
    </rPh>
    <rPh sb="63" eb="65">
      <t>シュウシ</t>
    </rPh>
    <rPh sb="69" eb="71">
      <t>ルイセキ</t>
    </rPh>
    <rPh sb="71" eb="73">
      <t>ケッソン</t>
    </rPh>
    <rPh sb="73" eb="74">
      <t>キン</t>
    </rPh>
    <rPh sb="75" eb="77">
      <t>ハッセイ</t>
    </rPh>
    <rPh sb="84" eb="86">
      <t>ケンゼン</t>
    </rPh>
    <rPh sb="86" eb="88">
      <t>ケイエイ</t>
    </rPh>
    <rPh sb="89" eb="90">
      <t>ツヅ</t>
    </rPh>
    <rPh sb="98" eb="99">
      <t>サラ</t>
    </rPh>
    <rPh sb="101" eb="103">
      <t>ヒヨウ</t>
    </rPh>
    <rPh sb="104" eb="107">
      <t>サクゲンナド</t>
    </rPh>
    <rPh sb="108" eb="109">
      <t>ト</t>
    </rPh>
    <rPh sb="110" eb="111">
      <t>ク</t>
    </rPh>
    <rPh sb="112" eb="114">
      <t>ヒツヨウ</t>
    </rPh>
    <rPh sb="120" eb="122">
      <t>リュウドウ</t>
    </rPh>
    <rPh sb="122" eb="124">
      <t>ヒリツ</t>
    </rPh>
    <rPh sb="130" eb="132">
      <t>ケンセツ</t>
    </rPh>
    <rPh sb="132" eb="134">
      <t>カイリョウ</t>
    </rPh>
    <rPh sb="134" eb="136">
      <t>ヒナド</t>
    </rPh>
    <rPh sb="137" eb="138">
      <t>ア</t>
    </rPh>
    <rPh sb="142" eb="144">
      <t>キギョウ</t>
    </rPh>
    <rPh sb="144" eb="145">
      <t>サイ</t>
    </rPh>
    <rPh sb="146" eb="148">
      <t>ショウカン</t>
    </rPh>
    <rPh sb="149" eb="150">
      <t>オオ</t>
    </rPh>
    <rPh sb="162" eb="164">
      <t>オオハバ</t>
    </rPh>
    <rPh sb="165" eb="166">
      <t>ヒク</t>
    </rPh>
    <rPh sb="167" eb="169">
      <t>ケッカ</t>
    </rPh>
    <rPh sb="263" eb="265">
      <t>ヘイキン</t>
    </rPh>
    <rPh sb="268" eb="270">
      <t>ウワマワ</t>
    </rPh>
    <rPh sb="273" eb="275">
      <t>オスイ</t>
    </rPh>
    <rPh sb="275" eb="277">
      <t>ショリ</t>
    </rPh>
    <rPh sb="278" eb="279">
      <t>カカ</t>
    </rPh>
    <rPh sb="280" eb="282">
      <t>ヒヨウ</t>
    </rPh>
    <rPh sb="283" eb="285">
      <t>シヨウ</t>
    </rPh>
    <rPh sb="285" eb="286">
      <t>リョウ</t>
    </rPh>
    <rPh sb="286" eb="288">
      <t>イガイ</t>
    </rPh>
    <rPh sb="289" eb="291">
      <t>シュウニュウ</t>
    </rPh>
    <rPh sb="292" eb="293">
      <t>マカナ</t>
    </rPh>
    <rPh sb="294" eb="296">
      <t>ケッカ</t>
    </rPh>
    <rPh sb="319" eb="321">
      <t>ヘイキン</t>
    </rPh>
    <rPh sb="324" eb="325">
      <t>ヒク</t>
    </rPh>
    <rPh sb="326" eb="328">
      <t>ケッカ</t>
    </rPh>
    <rPh sb="334" eb="336">
      <t>リュウイキ</t>
    </rPh>
    <rPh sb="336" eb="338">
      <t>カンレン</t>
    </rPh>
    <rPh sb="338" eb="340">
      <t>コウキョウ</t>
    </rPh>
    <rPh sb="340" eb="343">
      <t>ゲスイドウ</t>
    </rPh>
    <rPh sb="346" eb="348">
      <t>ショリ</t>
    </rPh>
    <rPh sb="348" eb="350">
      <t>シセツ</t>
    </rPh>
    <rPh sb="351" eb="352">
      <t>ナ</t>
    </rPh>
    <rPh sb="354" eb="356">
      <t>リュウイキ</t>
    </rPh>
    <rPh sb="356" eb="359">
      <t>ゲスイドウ</t>
    </rPh>
    <rPh sb="359" eb="361">
      <t>カンリ</t>
    </rPh>
    <rPh sb="361" eb="363">
      <t>ウンエイ</t>
    </rPh>
    <rPh sb="363" eb="366">
      <t>フタンキン</t>
    </rPh>
    <rPh sb="367" eb="368">
      <t>オオ</t>
    </rPh>
    <rPh sb="370" eb="372">
      <t>サユウ</t>
    </rPh>
    <phoneticPr fontId="4"/>
  </si>
  <si>
    <t>　施設は管渠のみであり、平成4年から整備が開始されている。管渠については小口径の塩ビ管を使用しているため、標準耐用年数（50年）を超えるものはない。
　法定耐用年数に近い資産はほぼ無い状況のため、管渠改善等は行っていない。しかし、今後急激に耐用年数を迎える資産が増えることから、管渠の機能保持のためストックマネジメント手法による対応が必要と考える。</t>
    <rPh sb="1" eb="3">
      <t>シセツ</t>
    </rPh>
    <rPh sb="76" eb="78">
      <t>ホウテイ</t>
    </rPh>
    <rPh sb="78" eb="80">
      <t>タイヨウ</t>
    </rPh>
    <rPh sb="80" eb="82">
      <t>ネンスウ</t>
    </rPh>
    <rPh sb="83" eb="84">
      <t>チカ</t>
    </rPh>
    <rPh sb="85" eb="87">
      <t>シサン</t>
    </rPh>
    <rPh sb="90" eb="91">
      <t>ナ</t>
    </rPh>
    <rPh sb="92" eb="94">
      <t>ジョウキョウ</t>
    </rPh>
    <rPh sb="98" eb="100">
      <t>カンキョ</t>
    </rPh>
    <rPh sb="100" eb="103">
      <t>カイゼンナド</t>
    </rPh>
    <rPh sb="104" eb="105">
      <t>オコナ</t>
    </rPh>
    <rPh sb="115" eb="117">
      <t>コンゴ</t>
    </rPh>
    <rPh sb="117" eb="119">
      <t>キュウゲキ</t>
    </rPh>
    <rPh sb="120" eb="122">
      <t>タイヨウ</t>
    </rPh>
    <rPh sb="122" eb="124">
      <t>ネンスウ</t>
    </rPh>
    <rPh sb="125" eb="126">
      <t>ムカ</t>
    </rPh>
    <rPh sb="128" eb="130">
      <t>シサン</t>
    </rPh>
    <rPh sb="131" eb="132">
      <t>フ</t>
    </rPh>
    <phoneticPr fontId="4"/>
  </si>
  <si>
    <t>　人口減少や節水意識の向上により使用料収入の大幅な伸びが今後期待できない状況に加え、企業債償還金が多額のため、一般会計からの繰入金に頼らざるを得ない状況にある。
　今後の取り組みとして、類似団体平均を下回っている水洗化率の向上による使用料収入の増加や、計画的な修繕等による費用の抑制により健全化を図る。
　また、平成31年4月より地方公営企業法を適用したことにより、経営状況・財政状況を明確化し、健全な下水道経営に努める。
　使用料の見直しについては、農業集落排水使用料との画一的な見直しが求められることから、慎重な判断が必要となる。</t>
    <rPh sb="42" eb="44">
      <t>キギョウ</t>
    </rPh>
    <rPh sb="49" eb="51">
      <t>タガク</t>
    </rPh>
    <rPh sb="195" eb="196">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</si>
</sst>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C5-4DF8-A4A3-FB1617F293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8FC5-4DF8-A4A3-FB1617F293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4-418C-A864-B46D657206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72F4-418C-A864-B46D657206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82.55</c:v>
                </c:pt>
              </c:numCache>
            </c:numRef>
          </c:val>
          <c:extLst>
            <c:ext xmlns:c16="http://schemas.microsoft.com/office/drawing/2014/chart" uri="{C3380CC4-5D6E-409C-BE32-E72D297353CC}">
              <c16:uniqueId val="{00000000-8654-4D67-8A79-2A2B42BA1B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8654-4D67-8A79-2A2B42BA1B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102.57</c:v>
                </c:pt>
              </c:numCache>
            </c:numRef>
          </c:val>
          <c:extLst>
            <c:ext xmlns:c16="http://schemas.microsoft.com/office/drawing/2014/chart" uri="{C3380CC4-5D6E-409C-BE32-E72D297353CC}">
              <c16:uniqueId val="{00000000-2912-45FB-A41D-B6400A8336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2912-45FB-A41D-B6400A8336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3.01</c:v>
                </c:pt>
              </c:numCache>
            </c:numRef>
          </c:val>
          <c:extLst>
            <c:ext xmlns:c16="http://schemas.microsoft.com/office/drawing/2014/chart" uri="{C3380CC4-5D6E-409C-BE32-E72D297353CC}">
              <c16:uniqueId val="{00000000-C7D7-4BA3-9661-1839A893F0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C7D7-4BA3-9661-1839A893F0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25-48B2-BC66-2D2835DBF4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3B25-48B2-BC66-2D2835DBF4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35-4229-BA65-2D27AFB681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535-4229-BA65-2D27AFB681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12.91</c:v>
                </c:pt>
              </c:numCache>
            </c:numRef>
          </c:val>
          <c:extLst>
            <c:ext xmlns:c16="http://schemas.microsoft.com/office/drawing/2014/chart" uri="{C3380CC4-5D6E-409C-BE32-E72D297353CC}">
              <c16:uniqueId val="{00000000-D763-4B86-9C8A-8FB2F3F4CD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D763-4B86-9C8A-8FB2F3F4CD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90-4CFA-98D6-B653A7575A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F290-4CFA-98D6-B653A7575A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97.49</c:v>
                </c:pt>
              </c:numCache>
            </c:numRef>
          </c:val>
          <c:extLst>
            <c:ext xmlns:c16="http://schemas.microsoft.com/office/drawing/2014/chart" uri="{C3380CC4-5D6E-409C-BE32-E72D297353CC}">
              <c16:uniqueId val="{00000000-30A8-4F07-945C-D2418EE9E8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30A8-4F07-945C-D2418EE9E8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97DB-4089-B0D1-364760337E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97DB-4089-B0D1-364760337E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20996</v>
      </c>
      <c r="AM8" s="69"/>
      <c r="AN8" s="69"/>
      <c r="AO8" s="69"/>
      <c r="AP8" s="69"/>
      <c r="AQ8" s="69"/>
      <c r="AR8" s="69"/>
      <c r="AS8" s="69"/>
      <c r="AT8" s="68">
        <f>データ!T6</f>
        <v>249.17</v>
      </c>
      <c r="AU8" s="68"/>
      <c r="AV8" s="68"/>
      <c r="AW8" s="68"/>
      <c r="AX8" s="68"/>
      <c r="AY8" s="68"/>
      <c r="AZ8" s="68"/>
      <c r="BA8" s="68"/>
      <c r="BB8" s="68">
        <f>データ!U6</f>
        <v>84.26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64.709999999999994</v>
      </c>
      <c r="J10" s="68"/>
      <c r="K10" s="68"/>
      <c r="L10" s="68"/>
      <c r="M10" s="68"/>
      <c r="N10" s="68"/>
      <c r="O10" s="68"/>
      <c r="P10" s="68">
        <f>データ!P6</f>
        <v>27.13</v>
      </c>
      <c r="Q10" s="68"/>
      <c r="R10" s="68"/>
      <c r="S10" s="68"/>
      <c r="T10" s="68"/>
      <c r="U10" s="68"/>
      <c r="V10" s="68"/>
      <c r="W10" s="68">
        <f>データ!Q6</f>
        <v>105.64</v>
      </c>
      <c r="X10" s="68"/>
      <c r="Y10" s="68"/>
      <c r="Z10" s="68"/>
      <c r="AA10" s="68"/>
      <c r="AB10" s="68"/>
      <c r="AC10" s="68"/>
      <c r="AD10" s="69">
        <f>データ!R6</f>
        <v>3146</v>
      </c>
      <c r="AE10" s="69"/>
      <c r="AF10" s="69"/>
      <c r="AG10" s="69"/>
      <c r="AH10" s="69"/>
      <c r="AI10" s="69"/>
      <c r="AJ10" s="69"/>
      <c r="AK10" s="2"/>
      <c r="AL10" s="69">
        <f>データ!V6</f>
        <v>5656</v>
      </c>
      <c r="AM10" s="69"/>
      <c r="AN10" s="69"/>
      <c r="AO10" s="69"/>
      <c r="AP10" s="69"/>
      <c r="AQ10" s="69"/>
      <c r="AR10" s="69"/>
      <c r="AS10" s="69"/>
      <c r="AT10" s="68">
        <f>データ!W6</f>
        <v>2.7</v>
      </c>
      <c r="AU10" s="68"/>
      <c r="AV10" s="68"/>
      <c r="AW10" s="68"/>
      <c r="AX10" s="68"/>
      <c r="AY10" s="68"/>
      <c r="AZ10" s="68"/>
      <c r="BA10" s="68"/>
      <c r="BB10" s="68">
        <f>データ!X6</f>
        <v>2094.81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eAJJ9ZmpjsaXhZzRh6CJ7uGBJ8Li1cd7R141+m9BrauA5jljFPuQGgHlAmf3zBn9pAPEQX8czAcw+LqEfzHsw==" saltValue="KHceirZQt364AEeuXIJ3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64289</v>
      </c>
      <c r="D6" s="33">
        <f t="shared" si="3"/>
        <v>46</v>
      </c>
      <c r="E6" s="33">
        <f t="shared" si="3"/>
        <v>17</v>
      </c>
      <c r="F6" s="33">
        <f t="shared" si="3"/>
        <v>4</v>
      </c>
      <c r="G6" s="33">
        <f t="shared" si="3"/>
        <v>0</v>
      </c>
      <c r="H6" s="33" t="str">
        <f t="shared" si="3"/>
        <v>山形県　庄内町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64.709999999999994</v>
      </c>
      <c r="P6" s="34">
        <f t="shared" si="3"/>
        <v>27.13</v>
      </c>
      <c r="Q6" s="34">
        <f t="shared" si="3"/>
        <v>105.64</v>
      </c>
      <c r="R6" s="34">
        <f t="shared" si="3"/>
        <v>3146</v>
      </c>
      <c r="S6" s="34">
        <f t="shared" si="3"/>
        <v>20996</v>
      </c>
      <c r="T6" s="34">
        <f t="shared" si="3"/>
        <v>249.17</v>
      </c>
      <c r="U6" s="34">
        <f t="shared" si="3"/>
        <v>84.26</v>
      </c>
      <c r="V6" s="34">
        <f t="shared" si="3"/>
        <v>5656</v>
      </c>
      <c r="W6" s="34">
        <f t="shared" si="3"/>
        <v>2.7</v>
      </c>
      <c r="X6" s="34">
        <f t="shared" si="3"/>
        <v>2094.81</v>
      </c>
      <c r="Y6" s="35" t="str">
        <f>IF(Y7="",NA(),Y7)</f>
        <v>-</v>
      </c>
      <c r="Z6" s="35" t="str">
        <f t="shared" ref="Z6:AH6" si="4">IF(Z7="",NA(),Z7)</f>
        <v>-</v>
      </c>
      <c r="AA6" s="35" t="str">
        <f t="shared" si="4"/>
        <v>-</v>
      </c>
      <c r="AB6" s="35" t="str">
        <f t="shared" si="4"/>
        <v>-</v>
      </c>
      <c r="AC6" s="35">
        <f t="shared" si="4"/>
        <v>102.57</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12.91</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97.49</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82.55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64289</v>
      </c>
      <c r="D7" s="37">
        <v>46</v>
      </c>
      <c r="E7" s="37">
        <v>17</v>
      </c>
      <c r="F7" s="37">
        <v>4</v>
      </c>
      <c r="G7" s="37">
        <v>0</v>
      </c>
      <c r="H7" s="37" t="s">
        <v>96</v>
      </c>
      <c r="I7" s="37" t="s">
        <v>97</v>
      </c>
      <c r="J7" s="37" t="s">
        <v>98</v>
      </c>
      <c r="K7" s="37" t="s">
        <v>99</v>
      </c>
      <c r="L7" s="37" t="s">
        <v>100</v>
      </c>
      <c r="M7" s="37" t="s">
        <v>101</v>
      </c>
      <c r="N7" s="38" t="s">
        <v>102</v>
      </c>
      <c r="O7" s="38">
        <v>64.709999999999994</v>
      </c>
      <c r="P7" s="38">
        <v>27.13</v>
      </c>
      <c r="Q7" s="38">
        <v>105.64</v>
      </c>
      <c r="R7" s="38">
        <v>3146</v>
      </c>
      <c r="S7" s="38">
        <v>20996</v>
      </c>
      <c r="T7" s="38">
        <v>249.17</v>
      </c>
      <c r="U7" s="38">
        <v>84.26</v>
      </c>
      <c r="V7" s="38">
        <v>5656</v>
      </c>
      <c r="W7" s="38">
        <v>2.7</v>
      </c>
      <c r="X7" s="38">
        <v>2094.81</v>
      </c>
      <c r="Y7" s="38" t="s">
        <v>102</v>
      </c>
      <c r="Z7" s="38" t="s">
        <v>102</v>
      </c>
      <c r="AA7" s="38" t="s">
        <v>102</v>
      </c>
      <c r="AB7" s="38" t="s">
        <v>102</v>
      </c>
      <c r="AC7" s="38">
        <v>102.57</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12.91</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97.49</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82.55</v>
      </c>
      <c r="DC7" s="38" t="s">
        <v>102</v>
      </c>
      <c r="DD7" s="38" t="s">
        <v>102</v>
      </c>
      <c r="DE7" s="38" t="s">
        <v>102</v>
      </c>
      <c r="DF7" s="38" t="s">
        <v>102</v>
      </c>
      <c r="DG7" s="38">
        <v>83.75</v>
      </c>
      <c r="DH7" s="38">
        <v>84.2</v>
      </c>
      <c r="DI7" s="38" t="s">
        <v>102</v>
      </c>
      <c r="DJ7" s="38" t="s">
        <v>102</v>
      </c>
      <c r="DK7" s="38" t="s">
        <v>102</v>
      </c>
      <c r="DL7" s="38" t="s">
        <v>102</v>
      </c>
      <c r="DM7" s="38">
        <v>3.01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2020-12-04T02:31:57Z</dcterms:created>
  <dcterms:modified xsi:type="dcterms:W3CDTF">2021-01-26T07:44:16Z</dcterms:modified>
  <cp:category/>
</cp:coreProperties>
</file>